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23040" windowHeight="10452"/>
  </bookViews>
  <sheets>
    <sheet name="TALLER DE INVESTIGACIÓN II 705B" sheetId="6" r:id="rId1"/>
    <sheet name="TALLER DE INVESTIGACIÓN 705C" sheetId="3" r:id="rId2"/>
    <sheet name="DISEÑO DE PRODUCTOS TURÍSTICOS" sheetId="8" r:id="rId3"/>
    <sheet name="PROCESOS ESTRUCTURALES 505-A" sheetId="5" r:id="rId4"/>
    <sheet name="PROCESOS ESTRUCTURALES 505-B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6" l="1"/>
  <c r="M11" i="6"/>
  <c r="M12" i="6"/>
  <c r="M13" i="6"/>
  <c r="M14" i="6"/>
  <c r="M15" i="6"/>
  <c r="M16" i="6"/>
  <c r="M17" i="6"/>
  <c r="M18" i="6"/>
  <c r="M19" i="6"/>
  <c r="M20" i="6"/>
  <c r="M21" i="6"/>
  <c r="M9" i="6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9" i="3"/>
  <c r="O32" i="5" l="1"/>
  <c r="N32" i="5"/>
  <c r="O40" i="7" l="1"/>
  <c r="N40" i="7"/>
  <c r="L32" i="5" l="1"/>
  <c r="K32" i="5"/>
  <c r="N9" i="8" l="1"/>
  <c r="M56" i="8" l="1"/>
  <c r="L56" i="8"/>
  <c r="K56" i="8"/>
  <c r="J56" i="8"/>
  <c r="M55" i="8"/>
  <c r="M58" i="8" s="1"/>
  <c r="L55" i="8"/>
  <c r="L58" i="8" s="1"/>
  <c r="K55" i="8"/>
  <c r="K58" i="8" s="1"/>
  <c r="J55" i="8"/>
  <c r="J58" i="8" s="1"/>
  <c r="M54" i="8"/>
  <c r="M57" i="8" s="1"/>
  <c r="L54" i="8"/>
  <c r="K54" i="8"/>
  <c r="J54" i="8"/>
  <c r="J57" i="8" s="1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L57" i="8" l="1"/>
  <c r="K57" i="8"/>
  <c r="N56" i="8"/>
  <c r="N55" i="8"/>
  <c r="N58" i="8" s="1"/>
  <c r="N54" i="8"/>
  <c r="N57" i="8" s="1"/>
  <c r="P9" i="7"/>
  <c r="O56" i="7"/>
  <c r="N56" i="7"/>
  <c r="M56" i="7"/>
  <c r="L56" i="7"/>
  <c r="K56" i="7"/>
  <c r="J56" i="7"/>
  <c r="O55" i="7"/>
  <c r="O58" i="7" s="1"/>
  <c r="N55" i="7"/>
  <c r="N58" i="7" s="1"/>
  <c r="M55" i="7"/>
  <c r="M58" i="7" s="1"/>
  <c r="L55" i="7"/>
  <c r="L58" i="7" s="1"/>
  <c r="K55" i="7"/>
  <c r="J55" i="7"/>
  <c r="J58" i="7" s="1"/>
  <c r="O54" i="7"/>
  <c r="O57" i="7" s="1"/>
  <c r="N54" i="7"/>
  <c r="N57" i="7" s="1"/>
  <c r="M54" i="7"/>
  <c r="M57" i="7" s="1"/>
  <c r="L54" i="7"/>
  <c r="L57" i="7" s="1"/>
  <c r="K54" i="7"/>
  <c r="J54" i="7"/>
  <c r="J57" i="7" s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57" i="7" l="1"/>
  <c r="P56" i="7"/>
  <c r="K58" i="7"/>
  <c r="P55" i="7"/>
  <c r="P54" i="7"/>
  <c r="P57" i="7" l="1"/>
  <c r="P58" i="7"/>
  <c r="P9" i="5" l="1"/>
  <c r="L56" i="6" l="1"/>
  <c r="K56" i="6"/>
  <c r="J56" i="6"/>
  <c r="L55" i="6"/>
  <c r="K55" i="6"/>
  <c r="J55" i="6"/>
  <c r="J58" i="6" s="1"/>
  <c r="L54" i="6"/>
  <c r="L57" i="6" s="1"/>
  <c r="K54" i="6"/>
  <c r="K57" i="6" s="1"/>
  <c r="J54" i="6"/>
  <c r="J57" i="6" s="1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5"/>
  <c r="N56" i="5"/>
  <c r="M56" i="5"/>
  <c r="L56" i="5"/>
  <c r="K56" i="5"/>
  <c r="J56" i="5"/>
  <c r="O55" i="5"/>
  <c r="O58" i="5" s="1"/>
  <c r="N55" i="5"/>
  <c r="N58" i="5" s="1"/>
  <c r="M55" i="5"/>
  <c r="L55" i="5"/>
  <c r="L58" i="5" s="1"/>
  <c r="K55" i="5"/>
  <c r="J55" i="5"/>
  <c r="O54" i="5"/>
  <c r="N54" i="5"/>
  <c r="N57" i="5" s="1"/>
  <c r="M54" i="5"/>
  <c r="M57" i="5" s="1"/>
  <c r="L54" i="5"/>
  <c r="L57" i="5" s="1"/>
  <c r="K54" i="5"/>
  <c r="K57" i="5" s="1"/>
  <c r="J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29" i="3"/>
  <c r="K29" i="3"/>
  <c r="J29" i="3"/>
  <c r="L28" i="3"/>
  <c r="K28" i="3"/>
  <c r="J28" i="3"/>
  <c r="L27" i="3"/>
  <c r="K27" i="3"/>
  <c r="K30" i="3" s="1"/>
  <c r="J27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O57" i="5" l="1"/>
  <c r="M58" i="5"/>
  <c r="L31" i="3"/>
  <c r="L30" i="3"/>
  <c r="K31" i="3"/>
  <c r="K58" i="6"/>
  <c r="L58" i="6"/>
  <c r="J31" i="3"/>
  <c r="J30" i="3"/>
  <c r="M29" i="3"/>
  <c r="K58" i="5"/>
  <c r="J58" i="5"/>
  <c r="J57" i="5"/>
  <c r="P56" i="5"/>
  <c r="M56" i="6"/>
  <c r="M54" i="6"/>
  <c r="M55" i="6"/>
  <c r="P54" i="5"/>
  <c r="P55" i="5"/>
  <c r="M27" i="3"/>
  <c r="M28" i="3"/>
  <c r="M31" i="3" s="1"/>
  <c r="M30" i="3" l="1"/>
  <c r="P58" i="5"/>
  <c r="P57" i="5"/>
  <c r="M57" i="6"/>
  <c r="M58" i="6"/>
</calcChain>
</file>

<file path=xl/sharedStrings.xml><?xml version="1.0" encoding="utf-8"?>
<sst xmlns="http://schemas.openxmlformats.org/spreadsheetml/2006/main" count="812" uniqueCount="209">
  <si>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</si>
  <si>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</si>
  <si>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</si>
  <si>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</si>
  <si>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</si>
  <si>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</si>
  <si>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</si>
  <si>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</si>
  <si>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</si>
  <si>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</si>
  <si>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</si>
  <si>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</si>
  <si>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</si>
  <si>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</si>
  <si>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</si>
  <si>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</si>
  <si>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</si>
  <si>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</si>
  <si>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</si>
  <si>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</si>
  <si>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</si>
  <si>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</si>
  <si>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</si>
  <si>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MARÍA DEL CARMEN DAVID MIROS</t>
  </si>
  <si>
    <t>MCA. María del Carmen David Miros</t>
  </si>
  <si>
    <t>505 A</t>
  </si>
  <si>
    <t>AGOSTO-DICIEMBRE 2024</t>
  </si>
  <si>
    <t>MARÍA DEL CARMEN DAVID MIROS</t>
  </si>
  <si>
    <t>PROCESOS ESTRUCTURALES 505-A</t>
  </si>
  <si>
    <t xml:space="preserve">221U0269 </t>
  </si>
  <si>
    <t xml:space="preserve">221U0275 </t>
  </si>
  <si>
    <t xml:space="preserve">221U0276 </t>
  </si>
  <si>
    <t xml:space="preserve">211U0437 </t>
  </si>
  <si>
    <t xml:space="preserve">221U0283 </t>
  </si>
  <si>
    <t xml:space="preserve">221U0285 </t>
  </si>
  <si>
    <t xml:space="preserve">221U0287 </t>
  </si>
  <si>
    <t xml:space="preserve">221U0642 </t>
  </si>
  <si>
    <t xml:space="preserve">221U0288 </t>
  </si>
  <si>
    <t xml:space="preserve">221U0292 </t>
  </si>
  <si>
    <t xml:space="preserve">221U0294 </t>
  </si>
  <si>
    <t xml:space="preserve">221U0299 </t>
  </si>
  <si>
    <t xml:space="preserve">221U0301 </t>
  </si>
  <si>
    <t xml:space="preserve">221U0303 </t>
  </si>
  <si>
    <t xml:space="preserve">221U0305 </t>
  </si>
  <si>
    <t xml:space="preserve">221U0307 </t>
  </si>
  <si>
    <t xml:space="preserve">221U0311 </t>
  </si>
  <si>
    <t xml:space="preserve">221U0313 </t>
  </si>
  <si>
    <t xml:space="preserve">221U0315 </t>
  </si>
  <si>
    <t xml:space="preserve">221U0323 </t>
  </si>
  <si>
    <t xml:space="preserve">221U0330 </t>
  </si>
  <si>
    <t xml:space="preserve">221U0339 </t>
  </si>
  <si>
    <t xml:space="preserve">221U0342 </t>
  </si>
  <si>
    <t>AMBROS XOLO JOSE ANTONIO</t>
  </si>
  <si>
    <t>CAGAL TOTO SAYURI YATZIRY</t>
  </si>
  <si>
    <t>CARMONA SERVIN DANIELA JAZMIN</t>
  </si>
  <si>
    <t>CASTELLANOS CARMONA ANGEL ALONSO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</si>
  <si>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</si>
  <si>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</si>
  <si>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</si>
  <si>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</si>
  <si>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</si>
  <si>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</si>
  <si>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</si>
  <si>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</si>
  <si>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</si>
  <si>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</si>
  <si>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</si>
  <si>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</si>
  <si>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</si>
  <si>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MORALES HERNANDEZ SAMUEL</t>
  </si>
  <si>
    <t>ORTIZ RAMIREZ DIANA LIZZETH</t>
  </si>
  <si>
    <t>QUINO BUSTAMANTE VICTOR MANUEL</t>
  </si>
  <si>
    <t>SANCHEZ MIXTEGA MARTIN</t>
  </si>
  <si>
    <t>VELASCO COTA JORGE ALBERTO</t>
  </si>
  <si>
    <t>XALA GARCÍA RAYSA MONTSERRAT</t>
  </si>
  <si>
    <t>PROCESOS ESTRUCTURALES</t>
  </si>
  <si>
    <t>505 B</t>
  </si>
  <si>
    <t xml:space="preserve">221U0268 </t>
  </si>
  <si>
    <t xml:space="preserve">221U0270 </t>
  </si>
  <si>
    <t xml:space="preserve">221U0279 </t>
  </si>
  <si>
    <t xml:space="preserve">221U0837 </t>
  </si>
  <si>
    <t xml:space="preserve">211U0229 </t>
  </si>
  <si>
    <t xml:space="preserve">221U0289 </t>
  </si>
  <si>
    <t xml:space="preserve">221U0290 </t>
  </si>
  <si>
    <t xml:space="preserve">221U0291 </t>
  </si>
  <si>
    <t xml:space="preserve">221U0293 </t>
  </si>
  <si>
    <t xml:space="preserve">221U0297 </t>
  </si>
  <si>
    <t xml:space="preserve">221U0298 </t>
  </si>
  <si>
    <t xml:space="preserve">221U0345 </t>
  </si>
  <si>
    <t xml:space="preserve">221U0300 </t>
  </si>
  <si>
    <t xml:space="preserve">221U0308 </t>
  </si>
  <si>
    <t xml:space="preserve">221U0309 </t>
  </si>
  <si>
    <t xml:space="preserve">221U0346 </t>
  </si>
  <si>
    <t xml:space="preserve">221U0316 </t>
  </si>
  <si>
    <t xml:space="preserve">221U0347 </t>
  </si>
  <si>
    <t xml:space="preserve">221U0319 </t>
  </si>
  <si>
    <t xml:space="preserve">221U0320 </t>
  </si>
  <si>
    <t xml:space="preserve">221U0321 </t>
  </si>
  <si>
    <t xml:space="preserve">221U0322 </t>
  </si>
  <si>
    <t xml:space="preserve">221U0324 </t>
  </si>
  <si>
    <t xml:space="preserve">221U0326 </t>
  </si>
  <si>
    <t xml:space="preserve">221U0328 </t>
  </si>
  <si>
    <t xml:space="preserve">221U0332 </t>
  </si>
  <si>
    <t xml:space="preserve">221U0333 </t>
  </si>
  <si>
    <t xml:space="preserve">221U0334 </t>
  </si>
  <si>
    <t xml:space="preserve">221U0336 </t>
  </si>
  <si>
    <t xml:space="preserve">221U0337 </t>
  </si>
  <si>
    <t xml:space="preserve">221U0341 </t>
  </si>
  <si>
    <t>ALVARES MIXTEGA ITZEL ARELY</t>
  </si>
  <si>
    <t>ANDRADE CARMONA LESLIE</t>
  </si>
  <si>
    <t>CHAGALA PACHECO FLOR EDITH</t>
  </si>
  <si>
    <t>CHONTAL MUÑOZ ARELI NOEMI</t>
  </si>
  <si>
    <t>CRUZ LOBATO HENRY</t>
  </si>
  <si>
    <t>ESCRIBANO PRETELIN OSCAR MANUEL</t>
  </si>
  <si>
    <t>GARCÍA MARTÍNEZ LIZETH</t>
  </si>
  <si>
    <t>GONZALEZ FLORES JUAN FERNANDO</t>
  </si>
  <si>
    <t>HERNANDEZ CISNEROS CARLOS JOSE</t>
  </si>
  <si>
    <t>HERRERA ROLON SHAILA</t>
  </si>
  <si>
    <t>JIMENEZ TENORIO CHRISTIAN JHOVANY</t>
  </si>
  <si>
    <t>LOPEZ CHIGUIL INDIRA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</si>
  <si>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</si>
  <si>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</si>
  <si>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</si>
  <si>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</si>
  <si>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</si>
  <si>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</si>
  <si>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</si>
  <si>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</si>
  <si>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</si>
  <si>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</si>
  <si>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</si>
  <si>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</si>
  <si>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</si>
  <si>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</si>
  <si>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</si>
  <si>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</si>
  <si>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</si>
  <si>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</si>
  <si>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</si>
  <si>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 xml:space="preserve">211U0219 </t>
  </si>
  <si>
    <t xml:space="preserve">211U0224 </t>
  </si>
  <si>
    <t>211U0647</t>
  </si>
  <si>
    <t xml:space="preserve">201U0139 </t>
  </si>
  <si>
    <t xml:space="preserve">211U0239 </t>
  </si>
  <si>
    <t xml:space="preserve">211U0241 </t>
  </si>
  <si>
    <t xml:space="preserve">211U0253 </t>
  </si>
  <si>
    <t xml:space="preserve">211U0266 </t>
  </si>
  <si>
    <t xml:space="preserve">211U0269 </t>
  </si>
  <si>
    <t xml:space="preserve">211U0271 </t>
  </si>
  <si>
    <t xml:space="preserve">211U0274 </t>
  </si>
  <si>
    <t xml:space="preserve">211U0276 </t>
  </si>
  <si>
    <t xml:space="preserve">211U0277 </t>
  </si>
  <si>
    <t>TALLER DE INVESTIGACIÓN II</t>
  </si>
  <si>
    <t>705-B</t>
  </si>
  <si>
    <t xml:space="preserve">CANCINO CHIGUIL KARLA VANESSA </t>
  </si>
  <si>
    <t xml:space="preserve"> CHIGUIL PUCHETA ANDREA LIZETH</t>
  </si>
  <si>
    <t xml:space="preserve"> CRUZ CONTRERAS DALLIANS</t>
  </si>
  <si>
    <t xml:space="preserve"> FARIAS POUCHOULEN SAHIAN</t>
  </si>
  <si>
    <t xml:space="preserve"> GUTIERREZ HERVIS ALONDRA</t>
  </si>
  <si>
    <t xml:space="preserve"> ISIDORO COYOLT BRAYAN</t>
  </si>
  <si>
    <t xml:space="preserve"> NORIEGA CARDENAS EVELYN NICOL</t>
  </si>
  <si>
    <t xml:space="preserve"> PUCHETA VELASCO DANIEL</t>
  </si>
  <si>
    <t xml:space="preserve"> REYES DOMINGUEZ LUCERO DE LOS ANGELES</t>
  </si>
  <si>
    <t xml:space="preserve"> REYES TORRES JALIL</t>
  </si>
  <si>
    <t xml:space="preserve"> SALAS BAXIN DANAHI</t>
  </si>
  <si>
    <t xml:space="preserve"> SINACA RUIZ MARITZA JAQUELINE</t>
  </si>
  <si>
    <t>TEGOMA GONZALEZ DAYRA</t>
  </si>
  <si>
    <t>FECHA 25/09/2024</t>
  </si>
  <si>
    <t>211U0211</t>
  </si>
  <si>
    <t>211U0220</t>
  </si>
  <si>
    <t>211U0227</t>
  </si>
  <si>
    <t>211U0238</t>
  </si>
  <si>
    <t>211U0244</t>
  </si>
  <si>
    <t>211U0248</t>
  </si>
  <si>
    <t>201U0471</t>
  </si>
  <si>
    <t>211U0257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</si>
  <si>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</si>
  <si>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</si>
  <si>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</si>
  <si>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</si>
  <si>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</si>
  <si>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</si>
  <si>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</si>
  <si>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</si>
  <si>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</si>
  <si>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</si>
  <si>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</si>
  <si>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</si>
  <si>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</si>
  <si>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</si>
  <si>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</si>
  <si>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NUÑEZ CHAGALA JENNIFER</t>
  </si>
  <si>
    <t>OSTO MACARIO NADIA DEL ROSARIO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</si>
  <si>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</si>
  <si>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</si>
  <si>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</si>
  <si>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</si>
  <si>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</si>
  <si>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</si>
  <si>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</si>
  <si>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</si>
  <si>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</si>
  <si>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 xml:space="preserve">DISEÑO DE PRODUCTOS TURÍSTICOS </t>
  </si>
  <si>
    <t>211U0242</t>
  </si>
  <si>
    <t>211U0268</t>
  </si>
  <si>
    <t>IZQUIERDO CARRION RICARDO</t>
  </si>
  <si>
    <t>RESENDIZ COBAXIN BRAD HILARO</t>
  </si>
  <si>
    <t>25 DE SEPTIEMBRE 2025</t>
  </si>
  <si>
    <t>705-C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</si>
</sst>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8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tabSelected="1" zoomScale="84" zoomScaleNormal="84" workbookViewId="0">
      <selection activeCell="L22" sqref="L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8.6640625" customWidth="1"/>
    <col min="14" max="15" width="5.6640625" customWidth="1"/>
  </cols>
  <sheetData>
    <row r="2" spans="2:14" ht="15.6" x14ac:dyDescent="0.3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1"/>
      <c r="N2" s="1"/>
    </row>
    <row r="3" spans="2:14" x14ac:dyDescent="0.3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11"/>
      <c r="N3" s="11"/>
    </row>
    <row r="4" spans="2:14" x14ac:dyDescent="0.3">
      <c r="C4" t="s">
        <v>0</v>
      </c>
      <c r="D4" s="54" t="s">
        <v>152</v>
      </c>
      <c r="E4" s="54"/>
      <c r="F4" s="54"/>
      <c r="G4" s="54"/>
      <c r="I4" t="s">
        <v>1</v>
      </c>
      <c r="J4" s="55" t="s">
        <v>153</v>
      </c>
      <c r="K4" s="55"/>
    </row>
    <row r="5" spans="2:14" ht="6.75" customHeight="1" x14ac:dyDescent="0.3">
      <c r="D5" s="3"/>
      <c r="E5" s="3"/>
      <c r="F5" s="3"/>
      <c r="G5" s="3"/>
    </row>
    <row r="6" spans="2:14" x14ac:dyDescent="0.3">
      <c r="C6" t="s">
        <v>3</v>
      </c>
      <c r="D6" s="55" t="s">
        <v>26</v>
      </c>
      <c r="E6" s="55"/>
      <c r="F6" s="55"/>
      <c r="G6" s="55"/>
      <c r="I6" s="56" t="s">
        <v>21</v>
      </c>
      <c r="J6" s="56"/>
      <c r="K6" s="57" t="s">
        <v>23</v>
      </c>
      <c r="L6" s="57"/>
    </row>
    <row r="7" spans="2:14" ht="11.25" customHeight="1" x14ac:dyDescent="0.3"/>
    <row r="8" spans="2:14" x14ac:dyDescent="0.3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10" t="s">
        <v>7</v>
      </c>
      <c r="K8" s="10" t="s">
        <v>10</v>
      </c>
      <c r="L8" s="10" t="s">
        <v>11</v>
      </c>
      <c r="M8" s="6" t="s">
        <v>22</v>
      </c>
    </row>
    <row r="9" spans="2:14" ht="15.6" x14ac:dyDescent="0.3">
      <c r="B9" s="9">
        <v>1</v>
      </c>
      <c r="C9" s="19" t="s">
        <v>139</v>
      </c>
      <c r="D9" s="49" t="s">
        <v>154</v>
      </c>
      <c r="E9" s="50" t="s">
        <v>154</v>
      </c>
      <c r="F9" s="50" t="s">
        <v>154</v>
      </c>
      <c r="G9" s="50" t="s">
        <v>154</v>
      </c>
      <c r="H9" s="50" t="s">
        <v>154</v>
      </c>
      <c r="I9" s="51" t="s">
        <v>154</v>
      </c>
      <c r="J9" s="10">
        <v>95</v>
      </c>
      <c r="K9" s="10">
        <v>80</v>
      </c>
      <c r="L9" s="20">
        <v>82</v>
      </c>
      <c r="M9" s="7">
        <f>SUM(J9:L9)/3</f>
        <v>85.666666666666671</v>
      </c>
    </row>
    <row r="10" spans="2:14" ht="15.6" x14ac:dyDescent="0.3">
      <c r="B10" s="9">
        <f>B9+1</f>
        <v>2</v>
      </c>
      <c r="C10" s="19" t="s">
        <v>140</v>
      </c>
      <c r="D10" s="49" t="s">
        <v>155</v>
      </c>
      <c r="E10" s="50" t="s">
        <v>155</v>
      </c>
      <c r="F10" s="50" t="s">
        <v>155</v>
      </c>
      <c r="G10" s="50" t="s">
        <v>155</v>
      </c>
      <c r="H10" s="50" t="s">
        <v>155</v>
      </c>
      <c r="I10" s="51" t="s">
        <v>155</v>
      </c>
      <c r="J10" s="10">
        <v>90</v>
      </c>
      <c r="K10" s="10">
        <v>95</v>
      </c>
      <c r="L10" s="20">
        <v>90</v>
      </c>
      <c r="M10" s="7">
        <f t="shared" ref="M10:M21" si="0">SUM(J10:L10)/3</f>
        <v>91.666666666666671</v>
      </c>
    </row>
    <row r="11" spans="2:14" ht="15.6" x14ac:dyDescent="0.3">
      <c r="B11" s="9">
        <f t="shared" ref="B11:B53" si="1">B10+1</f>
        <v>3</v>
      </c>
      <c r="C11" s="19" t="s">
        <v>141</v>
      </c>
      <c r="D11" s="49" t="s">
        <v>156</v>
      </c>
      <c r="E11" s="50" t="s">
        <v>156</v>
      </c>
      <c r="F11" s="50" t="s">
        <v>156</v>
      </c>
      <c r="G11" s="50" t="s">
        <v>156</v>
      </c>
      <c r="H11" s="50" t="s">
        <v>156</v>
      </c>
      <c r="I11" s="51" t="s">
        <v>156</v>
      </c>
      <c r="J11" s="10">
        <v>85</v>
      </c>
      <c r="K11" s="10">
        <v>95</v>
      </c>
      <c r="L11" s="20">
        <v>90</v>
      </c>
      <c r="M11" s="7">
        <f t="shared" si="0"/>
        <v>90</v>
      </c>
    </row>
    <row r="12" spans="2:14" ht="15.6" x14ac:dyDescent="0.3">
      <c r="B12" s="9">
        <f t="shared" si="1"/>
        <v>4</v>
      </c>
      <c r="C12" s="19" t="s">
        <v>142</v>
      </c>
      <c r="D12" s="49" t="s">
        <v>157</v>
      </c>
      <c r="E12" s="50" t="s">
        <v>157</v>
      </c>
      <c r="F12" s="50" t="s">
        <v>157</v>
      </c>
      <c r="G12" s="50" t="s">
        <v>157</v>
      </c>
      <c r="H12" s="50" t="s">
        <v>157</v>
      </c>
      <c r="I12" s="51" t="s">
        <v>157</v>
      </c>
      <c r="J12" s="10">
        <v>70</v>
      </c>
      <c r="K12" s="10">
        <v>70</v>
      </c>
      <c r="L12" s="20">
        <v>85</v>
      </c>
      <c r="M12" s="7">
        <f t="shared" si="0"/>
        <v>75</v>
      </c>
    </row>
    <row r="13" spans="2:14" ht="15.6" x14ac:dyDescent="0.3">
      <c r="B13" s="9">
        <f t="shared" si="1"/>
        <v>5</v>
      </c>
      <c r="C13" s="19" t="s">
        <v>143</v>
      </c>
      <c r="D13" s="49" t="s">
        <v>158</v>
      </c>
      <c r="E13" s="50" t="s">
        <v>158</v>
      </c>
      <c r="F13" s="50" t="s">
        <v>158</v>
      </c>
      <c r="G13" s="50" t="s">
        <v>158</v>
      </c>
      <c r="H13" s="50" t="s">
        <v>158</v>
      </c>
      <c r="I13" s="51" t="s">
        <v>158</v>
      </c>
      <c r="J13" s="10">
        <v>90</v>
      </c>
      <c r="K13" s="10">
        <v>100</v>
      </c>
      <c r="L13" s="20">
        <v>90</v>
      </c>
      <c r="M13" s="7">
        <f t="shared" si="0"/>
        <v>93.333333333333329</v>
      </c>
    </row>
    <row r="14" spans="2:14" ht="15.6" x14ac:dyDescent="0.3">
      <c r="B14" s="9">
        <f t="shared" si="1"/>
        <v>6</v>
      </c>
      <c r="C14" s="19" t="s">
        <v>144</v>
      </c>
      <c r="D14" s="49" t="s">
        <v>159</v>
      </c>
      <c r="E14" s="50" t="s">
        <v>159</v>
      </c>
      <c r="F14" s="50" t="s">
        <v>159</v>
      </c>
      <c r="G14" s="50" t="s">
        <v>159</v>
      </c>
      <c r="H14" s="50" t="s">
        <v>159</v>
      </c>
      <c r="I14" s="51" t="s">
        <v>159</v>
      </c>
      <c r="J14" s="10">
        <v>95</v>
      </c>
      <c r="K14" s="10">
        <v>80</v>
      </c>
      <c r="L14" s="20">
        <v>88</v>
      </c>
      <c r="M14" s="7">
        <f t="shared" si="0"/>
        <v>87.666666666666671</v>
      </c>
    </row>
    <row r="15" spans="2:14" ht="15.6" x14ac:dyDescent="0.3">
      <c r="B15" s="9">
        <f t="shared" si="1"/>
        <v>7</v>
      </c>
      <c r="C15" s="19" t="s">
        <v>145</v>
      </c>
      <c r="D15" s="49" t="s">
        <v>160</v>
      </c>
      <c r="E15" s="50" t="s">
        <v>160</v>
      </c>
      <c r="F15" s="50" t="s">
        <v>160</v>
      </c>
      <c r="G15" s="50" t="s">
        <v>160</v>
      </c>
      <c r="H15" s="50" t="s">
        <v>160</v>
      </c>
      <c r="I15" s="51" t="s">
        <v>160</v>
      </c>
      <c r="J15" s="10">
        <v>95</v>
      </c>
      <c r="K15" s="22">
        <v>95</v>
      </c>
      <c r="L15" s="20">
        <v>90</v>
      </c>
      <c r="M15" s="7">
        <f t="shared" si="0"/>
        <v>93.333333333333329</v>
      </c>
    </row>
    <row r="16" spans="2:14" ht="15.6" x14ac:dyDescent="0.3">
      <c r="B16" s="9">
        <f t="shared" si="1"/>
        <v>8</v>
      </c>
      <c r="C16" s="19" t="s">
        <v>146</v>
      </c>
      <c r="D16" s="49" t="s">
        <v>161</v>
      </c>
      <c r="E16" s="50" t="s">
        <v>161</v>
      </c>
      <c r="F16" s="50" t="s">
        <v>161</v>
      </c>
      <c r="G16" s="50" t="s">
        <v>161</v>
      </c>
      <c r="H16" s="50" t="s">
        <v>161</v>
      </c>
      <c r="I16" s="51" t="s">
        <v>161</v>
      </c>
      <c r="J16" s="10">
        <v>90</v>
      </c>
      <c r="K16" s="22">
        <v>100</v>
      </c>
      <c r="L16" s="22">
        <v>90</v>
      </c>
      <c r="M16" s="7">
        <f t="shared" si="0"/>
        <v>93.333333333333329</v>
      </c>
    </row>
    <row r="17" spans="2:13" ht="15.6" x14ac:dyDescent="0.3">
      <c r="B17" s="9">
        <f t="shared" si="1"/>
        <v>9</v>
      </c>
      <c r="C17" s="19" t="s">
        <v>147</v>
      </c>
      <c r="D17" s="49" t="s">
        <v>162</v>
      </c>
      <c r="E17" s="50" t="s">
        <v>162</v>
      </c>
      <c r="F17" s="50" t="s">
        <v>162</v>
      </c>
      <c r="G17" s="50" t="s">
        <v>162</v>
      </c>
      <c r="H17" s="50" t="s">
        <v>162</v>
      </c>
      <c r="I17" s="51" t="s">
        <v>162</v>
      </c>
      <c r="J17" s="10">
        <v>95</v>
      </c>
      <c r="K17" s="22">
        <v>90</v>
      </c>
      <c r="L17" s="22">
        <v>91</v>
      </c>
      <c r="M17" s="7">
        <f t="shared" si="0"/>
        <v>92</v>
      </c>
    </row>
    <row r="18" spans="2:13" ht="15.6" x14ac:dyDescent="0.3">
      <c r="B18" s="9">
        <f t="shared" si="1"/>
        <v>10</v>
      </c>
      <c r="C18" s="19" t="s">
        <v>148</v>
      </c>
      <c r="D18" s="49" t="s">
        <v>163</v>
      </c>
      <c r="E18" s="50" t="s">
        <v>163</v>
      </c>
      <c r="F18" s="50" t="s">
        <v>163</v>
      </c>
      <c r="G18" s="50" t="s">
        <v>163</v>
      </c>
      <c r="H18" s="50" t="s">
        <v>163</v>
      </c>
      <c r="I18" s="51" t="s">
        <v>163</v>
      </c>
      <c r="J18" s="10">
        <v>100</v>
      </c>
      <c r="K18" s="22">
        <v>90</v>
      </c>
      <c r="L18" s="22">
        <v>95</v>
      </c>
      <c r="M18" s="7">
        <f t="shared" si="0"/>
        <v>95</v>
      </c>
    </row>
    <row r="19" spans="2:13" ht="15.6" x14ac:dyDescent="0.3">
      <c r="B19" s="9">
        <f t="shared" si="1"/>
        <v>11</v>
      </c>
      <c r="C19" s="19" t="s">
        <v>149</v>
      </c>
      <c r="D19" s="49" t="s">
        <v>164</v>
      </c>
      <c r="E19" s="50" t="s">
        <v>164</v>
      </c>
      <c r="F19" s="50" t="s">
        <v>164</v>
      </c>
      <c r="G19" s="50" t="s">
        <v>164</v>
      </c>
      <c r="H19" s="50" t="s">
        <v>164</v>
      </c>
      <c r="I19" s="51" t="s">
        <v>164</v>
      </c>
      <c r="J19" s="10">
        <v>100</v>
      </c>
      <c r="K19" s="22">
        <v>90</v>
      </c>
      <c r="L19" s="22">
        <v>95</v>
      </c>
      <c r="M19" s="7">
        <f t="shared" si="0"/>
        <v>95</v>
      </c>
    </row>
    <row r="20" spans="2:13" ht="15.6" x14ac:dyDescent="0.3">
      <c r="B20" s="9">
        <f t="shared" si="1"/>
        <v>12</v>
      </c>
      <c r="C20" s="19" t="s">
        <v>150</v>
      </c>
      <c r="D20" s="49" t="s">
        <v>165</v>
      </c>
      <c r="E20" s="50" t="s">
        <v>165</v>
      </c>
      <c r="F20" s="50" t="s">
        <v>165</v>
      </c>
      <c r="G20" s="50" t="s">
        <v>165</v>
      </c>
      <c r="H20" s="50" t="s">
        <v>165</v>
      </c>
      <c r="I20" s="51" t="s">
        <v>165</v>
      </c>
      <c r="J20" s="10">
        <v>95</v>
      </c>
      <c r="K20" s="22">
        <v>95</v>
      </c>
      <c r="L20" s="22">
        <v>90</v>
      </c>
      <c r="M20" s="7">
        <f t="shared" si="0"/>
        <v>93.333333333333329</v>
      </c>
    </row>
    <row r="21" spans="2:13" ht="15.6" x14ac:dyDescent="0.3">
      <c r="B21" s="9">
        <f t="shared" si="1"/>
        <v>13</v>
      </c>
      <c r="C21" s="19" t="s">
        <v>151</v>
      </c>
      <c r="D21" s="49" t="s">
        <v>166</v>
      </c>
      <c r="E21" s="50" t="s">
        <v>166</v>
      </c>
      <c r="F21" s="50" t="s">
        <v>166</v>
      </c>
      <c r="G21" s="50" t="s">
        <v>166</v>
      </c>
      <c r="H21" s="50" t="s">
        <v>166</v>
      </c>
      <c r="I21" s="51" t="s">
        <v>166</v>
      </c>
      <c r="J21" s="10">
        <v>75</v>
      </c>
      <c r="K21" s="22">
        <v>90</v>
      </c>
      <c r="L21" s="22">
        <v>95</v>
      </c>
      <c r="M21" s="7">
        <f t="shared" si="0"/>
        <v>86.666666666666671</v>
      </c>
    </row>
    <row r="22" spans="2:13" x14ac:dyDescent="0.3">
      <c r="B22" s="9">
        <f t="shared" si="1"/>
        <v>14</v>
      </c>
      <c r="C22" s="9"/>
      <c r="D22" s="44"/>
      <c r="E22" s="44"/>
      <c r="F22" s="44"/>
      <c r="G22" s="44"/>
      <c r="H22" s="44"/>
      <c r="I22" s="44"/>
      <c r="J22" s="10"/>
      <c r="K22" s="10"/>
      <c r="L22" s="10"/>
      <c r="M22" s="7">
        <f>SUM(J22:L22)/7</f>
        <v>0</v>
      </c>
    </row>
    <row r="23" spans="2:13" x14ac:dyDescent="0.3">
      <c r="B23" s="9">
        <f t="shared" si="1"/>
        <v>15</v>
      </c>
      <c r="C23" s="9"/>
      <c r="D23" s="44"/>
      <c r="E23" s="44"/>
      <c r="F23" s="44"/>
      <c r="G23" s="44"/>
      <c r="H23" s="44"/>
      <c r="I23" s="44"/>
      <c r="J23" s="10"/>
      <c r="K23" s="10"/>
      <c r="L23" s="10"/>
      <c r="M23" s="7">
        <f>SUM(J23:L23)/7</f>
        <v>0</v>
      </c>
    </row>
    <row r="24" spans="2:13" x14ac:dyDescent="0.3">
      <c r="B24" s="9">
        <f t="shared" si="1"/>
        <v>16</v>
      </c>
      <c r="C24" s="9"/>
      <c r="D24" s="44"/>
      <c r="E24" s="44"/>
      <c r="F24" s="44"/>
      <c r="G24" s="44"/>
      <c r="H24" s="44"/>
      <c r="I24" s="44"/>
      <c r="J24" s="10"/>
      <c r="K24" s="10"/>
      <c r="L24" s="10"/>
      <c r="M24" s="7">
        <f>SUM(J24:L24)/7</f>
        <v>0</v>
      </c>
    </row>
    <row r="25" spans="2:13" x14ac:dyDescent="0.3">
      <c r="B25" s="9">
        <f t="shared" si="1"/>
        <v>17</v>
      </c>
      <c r="C25" s="9"/>
      <c r="D25" s="44"/>
      <c r="E25" s="44"/>
      <c r="F25" s="44"/>
      <c r="G25" s="44"/>
      <c r="H25" s="44"/>
      <c r="I25" s="44"/>
      <c r="J25" s="10"/>
      <c r="K25" s="10"/>
      <c r="L25" s="10"/>
      <c r="M25" s="7">
        <f>SUM(J25:L25)/7</f>
        <v>0</v>
      </c>
    </row>
    <row r="26" spans="2:13" x14ac:dyDescent="0.3">
      <c r="B26" s="9">
        <f t="shared" si="1"/>
        <v>18</v>
      </c>
      <c r="C26" s="9"/>
      <c r="D26" s="44"/>
      <c r="E26" s="44"/>
      <c r="F26" s="44"/>
      <c r="G26" s="44"/>
      <c r="H26" s="44"/>
      <c r="I26" s="44"/>
      <c r="J26" s="10"/>
      <c r="K26" s="10"/>
      <c r="L26" s="10"/>
      <c r="M26" s="7">
        <f>SUM(J26:L26)/7</f>
        <v>0</v>
      </c>
    </row>
    <row r="27" spans="2:13" x14ac:dyDescent="0.3">
      <c r="B27" s="9">
        <f t="shared" si="1"/>
        <v>19</v>
      </c>
      <c r="C27" s="9"/>
      <c r="D27" s="44"/>
      <c r="E27" s="44"/>
      <c r="F27" s="44"/>
      <c r="G27" s="44"/>
      <c r="H27" s="44"/>
      <c r="I27" s="44"/>
      <c r="J27" s="10"/>
      <c r="K27" s="10"/>
      <c r="L27" s="10"/>
      <c r="M27" s="7">
        <f>SUM(J27:L27)/7</f>
        <v>0</v>
      </c>
    </row>
    <row r="28" spans="2:13" x14ac:dyDescent="0.3">
      <c r="B28" s="9">
        <f t="shared" si="1"/>
        <v>20</v>
      </c>
      <c r="C28" s="9"/>
      <c r="D28" s="44"/>
      <c r="E28" s="44"/>
      <c r="F28" s="44"/>
      <c r="G28" s="44"/>
      <c r="H28" s="44"/>
      <c r="I28" s="44"/>
      <c r="J28" s="10"/>
      <c r="K28" s="10"/>
      <c r="L28" s="10"/>
      <c r="M28" s="7">
        <f>SUM(J28:L28)/7</f>
        <v>0</v>
      </c>
    </row>
    <row r="29" spans="2:13" x14ac:dyDescent="0.3">
      <c r="B29" s="9">
        <f t="shared" si="1"/>
        <v>21</v>
      </c>
      <c r="C29" s="9"/>
      <c r="D29" s="44"/>
      <c r="E29" s="44"/>
      <c r="F29" s="44"/>
      <c r="G29" s="44"/>
      <c r="H29" s="44"/>
      <c r="I29" s="44"/>
      <c r="J29" s="10"/>
      <c r="K29" s="10"/>
      <c r="L29" s="10"/>
      <c r="M29" s="7">
        <f>SUM(J29:L29)/7</f>
        <v>0</v>
      </c>
    </row>
    <row r="30" spans="2:13" x14ac:dyDescent="0.3">
      <c r="B30" s="9">
        <f t="shared" si="1"/>
        <v>22</v>
      </c>
      <c r="C30" s="9"/>
      <c r="D30" s="44"/>
      <c r="E30" s="44"/>
      <c r="F30" s="44"/>
      <c r="G30" s="44"/>
      <c r="H30" s="44"/>
      <c r="I30" s="44"/>
      <c r="J30" s="10"/>
      <c r="K30" s="10"/>
      <c r="L30" s="10"/>
      <c r="M30" s="7">
        <f>SUM(J30:L30)/7</f>
        <v>0</v>
      </c>
    </row>
    <row r="31" spans="2:13" x14ac:dyDescent="0.3">
      <c r="B31" s="9">
        <f t="shared" si="1"/>
        <v>23</v>
      </c>
      <c r="C31" s="9"/>
      <c r="D31" s="44"/>
      <c r="E31" s="44"/>
      <c r="F31" s="44"/>
      <c r="G31" s="44"/>
      <c r="H31" s="44"/>
      <c r="I31" s="44"/>
      <c r="J31" s="10"/>
      <c r="K31" s="10"/>
      <c r="L31" s="10"/>
      <c r="M31" s="7">
        <f>SUM(J31:L31)/7</f>
        <v>0</v>
      </c>
    </row>
    <row r="32" spans="2:13" x14ac:dyDescent="0.3">
      <c r="B32" s="9">
        <f t="shared" si="1"/>
        <v>24</v>
      </c>
      <c r="C32" s="9"/>
      <c r="D32" s="44"/>
      <c r="E32" s="44"/>
      <c r="F32" s="44"/>
      <c r="G32" s="44"/>
      <c r="H32" s="44"/>
      <c r="I32" s="44"/>
      <c r="J32" s="10"/>
      <c r="K32" s="10"/>
      <c r="L32" s="10"/>
      <c r="M32" s="7">
        <f>SUM(J32:L32)/7</f>
        <v>0</v>
      </c>
    </row>
    <row r="33" spans="2:13" x14ac:dyDescent="0.3">
      <c r="B33" s="9">
        <f t="shared" si="1"/>
        <v>25</v>
      </c>
      <c r="C33" s="9"/>
      <c r="D33" s="44"/>
      <c r="E33" s="44"/>
      <c r="F33" s="44"/>
      <c r="G33" s="44"/>
      <c r="H33" s="44"/>
      <c r="I33" s="44"/>
      <c r="J33" s="10"/>
      <c r="K33" s="10"/>
      <c r="L33" s="10"/>
      <c r="M33" s="7">
        <f>SUM(J33:L33)/7</f>
        <v>0</v>
      </c>
    </row>
    <row r="34" spans="2:13" x14ac:dyDescent="0.3">
      <c r="B34" s="9">
        <f t="shared" si="1"/>
        <v>26</v>
      </c>
      <c r="C34" s="9"/>
      <c r="D34" s="44"/>
      <c r="E34" s="44"/>
      <c r="F34" s="44"/>
      <c r="G34" s="44"/>
      <c r="H34" s="44"/>
      <c r="I34" s="44"/>
      <c r="J34" s="10"/>
      <c r="K34" s="10"/>
      <c r="L34" s="10"/>
      <c r="M34" s="7">
        <f>SUM(J34:L34)/7</f>
        <v>0</v>
      </c>
    </row>
    <row r="35" spans="2:13" x14ac:dyDescent="0.3">
      <c r="B35" s="9">
        <f t="shared" si="1"/>
        <v>27</v>
      </c>
      <c r="C35" s="9"/>
      <c r="D35" s="44"/>
      <c r="E35" s="44"/>
      <c r="F35" s="44"/>
      <c r="G35" s="44"/>
      <c r="H35" s="44"/>
      <c r="I35" s="44"/>
      <c r="J35" s="10"/>
      <c r="K35" s="10"/>
      <c r="L35" s="10"/>
      <c r="M35" s="7">
        <f>SUM(J35:L35)/7</f>
        <v>0</v>
      </c>
    </row>
    <row r="36" spans="2:13" x14ac:dyDescent="0.3">
      <c r="B36" s="9">
        <f t="shared" si="1"/>
        <v>28</v>
      </c>
      <c r="C36" s="9"/>
      <c r="D36" s="44"/>
      <c r="E36" s="44"/>
      <c r="F36" s="44"/>
      <c r="G36" s="44"/>
      <c r="H36" s="44"/>
      <c r="I36" s="44"/>
      <c r="J36" s="10"/>
      <c r="K36" s="10"/>
      <c r="L36" s="10"/>
      <c r="M36" s="7">
        <f>SUM(J36:L36)/7</f>
        <v>0</v>
      </c>
    </row>
    <row r="37" spans="2:13" x14ac:dyDescent="0.3">
      <c r="B37" s="9">
        <f t="shared" si="1"/>
        <v>29</v>
      </c>
      <c r="C37" s="9"/>
      <c r="D37" s="44"/>
      <c r="E37" s="44"/>
      <c r="F37" s="44"/>
      <c r="G37" s="44"/>
      <c r="H37" s="44"/>
      <c r="I37" s="44"/>
      <c r="J37" s="10"/>
      <c r="K37" s="10"/>
      <c r="L37" s="10"/>
      <c r="M37" s="7">
        <f>SUM(J37:L37)/7</f>
        <v>0</v>
      </c>
    </row>
    <row r="38" spans="2:13" x14ac:dyDescent="0.3">
      <c r="B38" s="9">
        <f t="shared" si="1"/>
        <v>30</v>
      </c>
      <c r="C38" s="9"/>
      <c r="D38" s="44"/>
      <c r="E38" s="44"/>
      <c r="F38" s="44"/>
      <c r="G38" s="44"/>
      <c r="H38" s="44"/>
      <c r="I38" s="44"/>
      <c r="J38" s="10"/>
      <c r="K38" s="10"/>
      <c r="L38" s="10"/>
      <c r="M38" s="7">
        <f>SUM(J38:L38)/7</f>
        <v>0</v>
      </c>
    </row>
    <row r="39" spans="2:13" x14ac:dyDescent="0.3">
      <c r="B39" s="9">
        <f t="shared" si="1"/>
        <v>31</v>
      </c>
      <c r="C39" s="9"/>
      <c r="D39" s="44"/>
      <c r="E39" s="44"/>
      <c r="F39" s="44"/>
      <c r="G39" s="44"/>
      <c r="H39" s="44"/>
      <c r="I39" s="44"/>
      <c r="J39" s="10"/>
      <c r="K39" s="10"/>
      <c r="L39" s="10"/>
      <c r="M39" s="7">
        <f>SUM(J39:L39)/7</f>
        <v>0</v>
      </c>
    </row>
    <row r="40" spans="2:13" x14ac:dyDescent="0.3">
      <c r="B40" s="9">
        <f t="shared" si="1"/>
        <v>32</v>
      </c>
      <c r="C40" s="9"/>
      <c r="D40" s="44"/>
      <c r="E40" s="44"/>
      <c r="F40" s="44"/>
      <c r="G40" s="44"/>
      <c r="H40" s="44"/>
      <c r="I40" s="44"/>
      <c r="J40" s="10"/>
      <c r="K40" s="10"/>
      <c r="L40" s="10"/>
      <c r="M40" s="7">
        <f>SUM(J40:L40)/7</f>
        <v>0</v>
      </c>
    </row>
    <row r="41" spans="2:13" x14ac:dyDescent="0.3">
      <c r="B41" s="9">
        <f t="shared" si="1"/>
        <v>33</v>
      </c>
      <c r="C41" s="9"/>
      <c r="D41" s="44"/>
      <c r="E41" s="44"/>
      <c r="F41" s="44"/>
      <c r="G41" s="44"/>
      <c r="H41" s="44"/>
      <c r="I41" s="44"/>
      <c r="J41" s="10"/>
      <c r="K41" s="10"/>
      <c r="L41" s="10"/>
      <c r="M41" s="7">
        <f>SUM(J41:L41)/7</f>
        <v>0</v>
      </c>
    </row>
    <row r="42" spans="2:13" x14ac:dyDescent="0.3">
      <c r="B42" s="9">
        <f t="shared" si="1"/>
        <v>34</v>
      </c>
      <c r="C42" s="9"/>
      <c r="D42" s="44"/>
      <c r="E42" s="44"/>
      <c r="F42" s="44"/>
      <c r="G42" s="44"/>
      <c r="H42" s="44"/>
      <c r="I42" s="44"/>
      <c r="J42" s="10"/>
      <c r="K42" s="10"/>
      <c r="L42" s="10"/>
      <c r="M42" s="7">
        <f>SUM(J42:L42)/7</f>
        <v>0</v>
      </c>
    </row>
    <row r="43" spans="2:13" x14ac:dyDescent="0.3">
      <c r="B43" s="9">
        <f t="shared" si="1"/>
        <v>35</v>
      </c>
      <c r="C43" s="9"/>
      <c r="D43" s="44"/>
      <c r="E43" s="44"/>
      <c r="F43" s="44"/>
      <c r="G43" s="44"/>
      <c r="H43" s="44"/>
      <c r="I43" s="44"/>
      <c r="J43" s="10"/>
      <c r="K43" s="10"/>
      <c r="L43" s="10"/>
      <c r="M43" s="7">
        <f>SUM(J43:L43)/7</f>
        <v>0</v>
      </c>
    </row>
    <row r="44" spans="2:13" x14ac:dyDescent="0.3">
      <c r="B44" s="9">
        <f t="shared" si="1"/>
        <v>36</v>
      </c>
      <c r="C44" s="9"/>
      <c r="D44" s="44"/>
      <c r="E44" s="44"/>
      <c r="F44" s="44"/>
      <c r="G44" s="44"/>
      <c r="H44" s="44"/>
      <c r="I44" s="44"/>
      <c r="J44" s="10"/>
      <c r="K44" s="10"/>
      <c r="L44" s="10"/>
      <c r="M44" s="7">
        <f>SUM(J44:L44)/7</f>
        <v>0</v>
      </c>
    </row>
    <row r="45" spans="2:13" x14ac:dyDescent="0.3">
      <c r="B45" s="9">
        <f t="shared" si="1"/>
        <v>37</v>
      </c>
      <c r="C45" s="4"/>
      <c r="D45" s="44"/>
      <c r="E45" s="44"/>
      <c r="F45" s="44"/>
      <c r="G45" s="44"/>
      <c r="H45" s="44"/>
      <c r="I45" s="44"/>
      <c r="J45" s="10"/>
      <c r="K45" s="10"/>
      <c r="L45" s="10"/>
      <c r="M45" s="7">
        <f>SUM(J45:L45)/7</f>
        <v>0</v>
      </c>
    </row>
    <row r="46" spans="2:13" x14ac:dyDescent="0.3">
      <c r="B46" s="9">
        <f t="shared" si="1"/>
        <v>38</v>
      </c>
      <c r="C46" s="4"/>
      <c r="D46" s="44"/>
      <c r="E46" s="44"/>
      <c r="F46" s="44"/>
      <c r="G46" s="44"/>
      <c r="H46" s="44"/>
      <c r="I46" s="44"/>
      <c r="J46" s="10"/>
      <c r="K46" s="10"/>
      <c r="L46" s="10"/>
      <c r="M46" s="7">
        <f>SUM(J46:L46)/7</f>
        <v>0</v>
      </c>
    </row>
    <row r="47" spans="2:13" x14ac:dyDescent="0.3">
      <c r="B47" s="9">
        <f t="shared" si="1"/>
        <v>39</v>
      </c>
      <c r="C47" s="4"/>
      <c r="D47" s="44"/>
      <c r="E47" s="44"/>
      <c r="F47" s="44"/>
      <c r="G47" s="44"/>
      <c r="H47" s="44"/>
      <c r="I47" s="44"/>
      <c r="J47" s="10"/>
      <c r="K47" s="10"/>
      <c r="L47" s="10"/>
      <c r="M47" s="7">
        <f>SUM(J47:L47)/7</f>
        <v>0</v>
      </c>
    </row>
    <row r="48" spans="2:13" x14ac:dyDescent="0.3">
      <c r="B48" s="9">
        <f t="shared" si="1"/>
        <v>40</v>
      </c>
      <c r="C48" s="4"/>
      <c r="D48" s="44"/>
      <c r="E48" s="44"/>
      <c r="F48" s="44"/>
      <c r="G48" s="44"/>
      <c r="H48" s="44"/>
      <c r="I48" s="44"/>
      <c r="J48" s="10"/>
      <c r="K48" s="10"/>
      <c r="L48" s="10"/>
      <c r="M48" s="7">
        <f>SUM(J48:L48)/7</f>
        <v>0</v>
      </c>
    </row>
    <row r="49" spans="2:13" x14ac:dyDescent="0.3">
      <c r="B49" s="9">
        <f t="shared" si="1"/>
        <v>41</v>
      </c>
      <c r="C49" s="4"/>
      <c r="D49" s="44"/>
      <c r="E49" s="44"/>
      <c r="F49" s="44"/>
      <c r="G49" s="44"/>
      <c r="H49" s="44"/>
      <c r="I49" s="44"/>
      <c r="J49" s="10"/>
      <c r="K49" s="10"/>
      <c r="L49" s="10"/>
      <c r="M49" s="7">
        <f>SUM(J49:L49)/7</f>
        <v>0</v>
      </c>
    </row>
    <row r="50" spans="2:13" x14ac:dyDescent="0.3">
      <c r="B50" s="9">
        <f t="shared" si="1"/>
        <v>42</v>
      </c>
      <c r="C50" s="4"/>
      <c r="D50" s="44"/>
      <c r="E50" s="44"/>
      <c r="F50" s="44"/>
      <c r="G50" s="44"/>
      <c r="H50" s="44"/>
      <c r="I50" s="44"/>
      <c r="J50" s="10"/>
      <c r="K50" s="10"/>
      <c r="L50" s="10"/>
      <c r="M50" s="7">
        <f>SUM(J50:L50)/7</f>
        <v>0</v>
      </c>
    </row>
    <row r="51" spans="2:13" x14ac:dyDescent="0.3">
      <c r="B51" s="9">
        <f t="shared" si="1"/>
        <v>43</v>
      </c>
      <c r="C51" s="4"/>
      <c r="D51" s="44"/>
      <c r="E51" s="44"/>
      <c r="F51" s="44"/>
      <c r="G51" s="44"/>
      <c r="H51" s="44"/>
      <c r="I51" s="44"/>
      <c r="J51" s="10"/>
      <c r="K51" s="10"/>
      <c r="L51" s="10"/>
      <c r="M51" s="7">
        <f>SUM(J51:L51)/7</f>
        <v>0</v>
      </c>
    </row>
    <row r="52" spans="2:13" x14ac:dyDescent="0.3">
      <c r="B52" s="9">
        <f t="shared" si="1"/>
        <v>44</v>
      </c>
      <c r="C52" s="4"/>
      <c r="D52" s="44"/>
      <c r="E52" s="44"/>
      <c r="F52" s="44"/>
      <c r="G52" s="44"/>
      <c r="H52" s="44"/>
      <c r="I52" s="44"/>
      <c r="J52" s="10"/>
      <c r="K52" s="10"/>
      <c r="L52" s="10"/>
      <c r="M52" s="7">
        <f>SUM(J52:L52)/7</f>
        <v>0</v>
      </c>
    </row>
    <row r="53" spans="2:13" x14ac:dyDescent="0.3">
      <c r="B53" s="9">
        <f t="shared" si="1"/>
        <v>45</v>
      </c>
      <c r="C53" s="13"/>
      <c r="D53" s="45"/>
      <c r="E53" s="46"/>
      <c r="F53" s="46"/>
      <c r="G53" s="46"/>
      <c r="H53" s="46"/>
      <c r="I53" s="47"/>
      <c r="J53" s="2"/>
      <c r="K53" s="2"/>
      <c r="L53" s="2"/>
      <c r="M53" s="7">
        <f>SUM(J53:L53)/7</f>
        <v>0</v>
      </c>
    </row>
    <row r="54" spans="2:13" x14ac:dyDescent="0.3">
      <c r="C54" s="39"/>
      <c r="D54" s="39"/>
      <c r="E54" s="8"/>
      <c r="H54" s="48" t="s">
        <v>18</v>
      </c>
      <c r="I54" s="48"/>
      <c r="J54" s="14">
        <f>COUNTIF(J9:J53,"&gt;=70")</f>
        <v>13</v>
      </c>
      <c r="K54" s="14">
        <f t="shared" ref="K54:L54" si="2">COUNTIF(K9:K53,"&gt;=70")</f>
        <v>13</v>
      </c>
      <c r="L54" s="14">
        <f t="shared" si="2"/>
        <v>13</v>
      </c>
      <c r="M54" s="18">
        <f t="shared" ref="M54" si="3">COUNTIF(M9:M48,"&gt;=70")</f>
        <v>13</v>
      </c>
    </row>
    <row r="55" spans="2:13" x14ac:dyDescent="0.3">
      <c r="C55" s="39"/>
      <c r="D55" s="39"/>
      <c r="E55" s="12"/>
      <c r="H55" s="43" t="s">
        <v>19</v>
      </c>
      <c r="I55" s="43"/>
      <c r="J55" s="15">
        <f>COUNTIF(J9:J53,"&lt;70")</f>
        <v>0</v>
      </c>
      <c r="K55" s="15">
        <f t="shared" ref="K55:M55" si="4">COUNTIF(K9:K53,"&lt;70")</f>
        <v>0</v>
      </c>
      <c r="L55" s="15">
        <f t="shared" si="4"/>
        <v>0</v>
      </c>
      <c r="M55" s="15">
        <f t="shared" si="4"/>
        <v>32</v>
      </c>
    </row>
    <row r="56" spans="2:13" x14ac:dyDescent="0.3">
      <c r="C56" s="39"/>
      <c r="D56" s="39"/>
      <c r="E56" s="39"/>
      <c r="H56" s="43" t="s">
        <v>20</v>
      </c>
      <c r="I56" s="43"/>
      <c r="J56" s="15">
        <f>COUNT(J9:J53)</f>
        <v>13</v>
      </c>
      <c r="K56" s="15">
        <f t="shared" ref="K56:M56" si="5">COUNT(K9:K53)</f>
        <v>13</v>
      </c>
      <c r="L56" s="15">
        <f t="shared" si="5"/>
        <v>13</v>
      </c>
      <c r="M56" s="15">
        <f t="shared" si="5"/>
        <v>45</v>
      </c>
    </row>
    <row r="57" spans="2:13" x14ac:dyDescent="0.3">
      <c r="C57" s="39"/>
      <c r="D57" s="39"/>
      <c r="E57" s="8"/>
      <c r="F57" s="5"/>
      <c r="H57" s="40" t="s">
        <v>15</v>
      </c>
      <c r="I57" s="40"/>
      <c r="J57" s="16">
        <f>J54/J56</f>
        <v>1</v>
      </c>
      <c r="K57" s="17">
        <f t="shared" ref="K57:M57" si="6">K54/K56</f>
        <v>1</v>
      </c>
      <c r="L57" s="17">
        <f t="shared" si="6"/>
        <v>1</v>
      </c>
      <c r="M57" s="17">
        <f t="shared" si="6"/>
        <v>0.28888888888888886</v>
      </c>
    </row>
    <row r="58" spans="2:13" x14ac:dyDescent="0.3">
      <c r="C58" s="39"/>
      <c r="D58" s="39"/>
      <c r="E58" s="8"/>
      <c r="F58" s="5"/>
      <c r="H58" s="40" t="s">
        <v>16</v>
      </c>
      <c r="I58" s="40"/>
      <c r="J58" s="16">
        <f>J55/J56</f>
        <v>0</v>
      </c>
      <c r="K58" s="16">
        <f t="shared" ref="K58:M58" si="7">K55/K56</f>
        <v>0</v>
      </c>
      <c r="L58" s="17">
        <f t="shared" si="7"/>
        <v>0</v>
      </c>
      <c r="M58" s="17">
        <f t="shared" si="7"/>
        <v>0.71111111111111114</v>
      </c>
    </row>
    <row r="59" spans="2:13" x14ac:dyDescent="0.3">
      <c r="C59" s="39"/>
      <c r="D59" s="39"/>
      <c r="E59" s="12"/>
      <c r="F59" s="5"/>
    </row>
    <row r="60" spans="2:13" x14ac:dyDescent="0.3">
      <c r="C60" s="8"/>
      <c r="D60" s="8"/>
      <c r="E60" s="12"/>
      <c r="F60" s="5"/>
    </row>
    <row r="61" spans="2:13" x14ac:dyDescent="0.3">
      <c r="J61" s="41"/>
      <c r="K61" s="41"/>
      <c r="L61" s="41"/>
    </row>
    <row r="62" spans="2:13" x14ac:dyDescent="0.3">
      <c r="J62" s="42" t="s">
        <v>17</v>
      </c>
      <c r="K62" s="42"/>
      <c r="L62" s="42"/>
    </row>
  </sheetData>
  <mergeCells count="66">
    <mergeCell ref="D13:I13"/>
    <mergeCell ref="B2:L2"/>
    <mergeCell ref="C3:L3"/>
    <mergeCell ref="D4:G4"/>
    <mergeCell ref="J4:K4"/>
    <mergeCell ref="D6:G6"/>
    <mergeCell ref="I6:J6"/>
    <mergeCell ref="K6:L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L61"/>
    <mergeCell ref="J62:L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4" zoomScale="84" zoomScaleNormal="84" workbookViewId="0">
      <selection activeCell="S19" sqref="S1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8.6640625" customWidth="1"/>
    <col min="14" max="15" width="5.6640625" customWidth="1"/>
  </cols>
  <sheetData>
    <row r="2" spans="2:14" ht="15.6" x14ac:dyDescent="0.3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1"/>
      <c r="N2" s="1"/>
    </row>
    <row r="3" spans="2:14" x14ac:dyDescent="0.3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11"/>
      <c r="N3" s="11"/>
    </row>
    <row r="4" spans="2:14" x14ac:dyDescent="0.3">
      <c r="C4" t="s">
        <v>0</v>
      </c>
      <c r="D4" s="54" t="s">
        <v>152</v>
      </c>
      <c r="E4" s="54"/>
      <c r="F4" s="54"/>
      <c r="G4" s="54"/>
      <c r="I4" t="s">
        <v>1</v>
      </c>
      <c r="J4" s="55" t="s">
        <v>208</v>
      </c>
      <c r="K4" s="55"/>
    </row>
    <row r="5" spans="2:14" ht="6.75" customHeight="1" x14ac:dyDescent="0.3">
      <c r="D5" s="3"/>
      <c r="E5" s="3"/>
      <c r="F5" s="3"/>
      <c r="G5" s="3"/>
    </row>
    <row r="6" spans="2:14" x14ac:dyDescent="0.3">
      <c r="C6" t="s">
        <v>3</v>
      </c>
      <c r="D6" s="55" t="s">
        <v>26</v>
      </c>
      <c r="E6" s="55"/>
      <c r="F6" s="55"/>
      <c r="G6" s="55"/>
      <c r="I6" s="56" t="s">
        <v>21</v>
      </c>
      <c r="J6" s="56"/>
      <c r="K6" s="57" t="s">
        <v>24</v>
      </c>
      <c r="L6" s="57"/>
    </row>
    <row r="7" spans="2:14" ht="11.25" customHeight="1" x14ac:dyDescent="0.3"/>
    <row r="8" spans="2:14" x14ac:dyDescent="0.3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10" t="s">
        <v>7</v>
      </c>
      <c r="K8" s="10" t="s">
        <v>10</v>
      </c>
      <c r="L8" s="10" t="s">
        <v>11</v>
      </c>
      <c r="M8" s="6" t="s">
        <v>22</v>
      </c>
    </row>
    <row r="9" spans="2:14" x14ac:dyDescent="0.3">
      <c r="B9" s="9">
        <v>1</v>
      </c>
      <c r="C9" s="9" t="s">
        <v>168</v>
      </c>
      <c r="D9" s="59" t="s">
        <v>185</v>
      </c>
      <c r="E9" s="60" t="s">
        <v>185</v>
      </c>
      <c r="F9" s="60" t="s">
        <v>185</v>
      </c>
      <c r="G9" s="60" t="s">
        <v>185</v>
      </c>
      <c r="H9" s="60" t="s">
        <v>185</v>
      </c>
      <c r="I9" s="61" t="s">
        <v>185</v>
      </c>
      <c r="J9" s="10">
        <v>100</v>
      </c>
      <c r="K9" s="10">
        <v>80</v>
      </c>
      <c r="L9" s="10">
        <v>95</v>
      </c>
      <c r="M9" s="7">
        <f>SUM(J9:L9)/3</f>
        <v>91.666666666666671</v>
      </c>
    </row>
    <row r="10" spans="2:14" x14ac:dyDescent="0.3">
      <c r="B10" s="9">
        <f>B9+1</f>
        <v>2</v>
      </c>
      <c r="C10" s="9" t="s">
        <v>169</v>
      </c>
      <c r="D10" s="59" t="s">
        <v>186</v>
      </c>
      <c r="E10" s="60" t="s">
        <v>186</v>
      </c>
      <c r="F10" s="60" t="s">
        <v>186</v>
      </c>
      <c r="G10" s="60" t="s">
        <v>186</v>
      </c>
      <c r="H10" s="60" t="s">
        <v>186</v>
      </c>
      <c r="I10" s="61" t="s">
        <v>186</v>
      </c>
      <c r="J10" s="10">
        <v>100</v>
      </c>
      <c r="K10" s="10">
        <v>95</v>
      </c>
      <c r="L10" s="10">
        <v>100</v>
      </c>
      <c r="M10" s="7">
        <f t="shared" ref="M10:M26" si="0">SUM(J10:L10)/3</f>
        <v>98.333333333333329</v>
      </c>
    </row>
    <row r="11" spans="2:14" x14ac:dyDescent="0.3">
      <c r="B11" s="9">
        <f t="shared" ref="B11:B25" si="1">B10+1</f>
        <v>3</v>
      </c>
      <c r="C11" s="9" t="s">
        <v>170</v>
      </c>
      <c r="D11" s="59" t="s">
        <v>187</v>
      </c>
      <c r="E11" s="60" t="s">
        <v>187</v>
      </c>
      <c r="F11" s="60" t="s">
        <v>187</v>
      </c>
      <c r="G11" s="60" t="s">
        <v>187</v>
      </c>
      <c r="H11" s="60" t="s">
        <v>187</v>
      </c>
      <c r="I11" s="61" t="s">
        <v>187</v>
      </c>
      <c r="J11" s="10">
        <v>95</v>
      </c>
      <c r="K11" s="10">
        <v>80</v>
      </c>
      <c r="L11" s="10">
        <v>88</v>
      </c>
      <c r="M11" s="7">
        <f t="shared" si="0"/>
        <v>87.666666666666671</v>
      </c>
    </row>
    <row r="12" spans="2:14" x14ac:dyDescent="0.3">
      <c r="B12" s="9">
        <f t="shared" si="1"/>
        <v>4</v>
      </c>
      <c r="C12" s="9" t="s">
        <v>171</v>
      </c>
      <c r="D12" s="59" t="s">
        <v>188</v>
      </c>
      <c r="E12" s="60" t="s">
        <v>188</v>
      </c>
      <c r="F12" s="60" t="s">
        <v>188</v>
      </c>
      <c r="G12" s="60" t="s">
        <v>188</v>
      </c>
      <c r="H12" s="60" t="s">
        <v>188</v>
      </c>
      <c r="I12" s="61" t="s">
        <v>188</v>
      </c>
      <c r="J12" s="10">
        <v>80</v>
      </c>
      <c r="K12" s="10">
        <v>80</v>
      </c>
      <c r="L12" s="10">
        <v>70</v>
      </c>
      <c r="M12" s="7">
        <f t="shared" si="0"/>
        <v>76.666666666666671</v>
      </c>
    </row>
    <row r="13" spans="2:14" x14ac:dyDescent="0.3">
      <c r="B13" s="9">
        <f t="shared" si="1"/>
        <v>5</v>
      </c>
      <c r="C13" s="9" t="s">
        <v>172</v>
      </c>
      <c r="D13" s="59" t="s">
        <v>189</v>
      </c>
      <c r="E13" s="60" t="s">
        <v>189</v>
      </c>
      <c r="F13" s="60" t="s">
        <v>189</v>
      </c>
      <c r="G13" s="60" t="s">
        <v>189</v>
      </c>
      <c r="H13" s="60" t="s">
        <v>189</v>
      </c>
      <c r="I13" s="61" t="s">
        <v>189</v>
      </c>
      <c r="J13" s="10">
        <v>100</v>
      </c>
      <c r="K13" s="10">
        <v>95</v>
      </c>
      <c r="L13" s="10">
        <v>100</v>
      </c>
      <c r="M13" s="7">
        <f t="shared" si="0"/>
        <v>98.333333333333329</v>
      </c>
    </row>
    <row r="14" spans="2:14" x14ac:dyDescent="0.3">
      <c r="B14" s="9">
        <f t="shared" si="1"/>
        <v>6</v>
      </c>
      <c r="C14" s="9" t="s">
        <v>173</v>
      </c>
      <c r="D14" s="59" t="s">
        <v>190</v>
      </c>
      <c r="E14" s="60" t="s">
        <v>190</v>
      </c>
      <c r="F14" s="60" t="s">
        <v>190</v>
      </c>
      <c r="G14" s="60" t="s">
        <v>190</v>
      </c>
      <c r="H14" s="60" t="s">
        <v>190</v>
      </c>
      <c r="I14" s="61" t="s">
        <v>190</v>
      </c>
      <c r="J14" s="10">
        <v>80</v>
      </c>
      <c r="K14" s="10">
        <v>80</v>
      </c>
      <c r="L14" s="10">
        <v>70</v>
      </c>
      <c r="M14" s="7">
        <f t="shared" si="0"/>
        <v>76.666666666666671</v>
      </c>
    </row>
    <row r="15" spans="2:14" x14ac:dyDescent="0.3">
      <c r="B15" s="9">
        <f t="shared" si="1"/>
        <v>7</v>
      </c>
      <c r="C15" s="9" t="s">
        <v>174</v>
      </c>
      <c r="D15" s="59" t="s">
        <v>191</v>
      </c>
      <c r="E15" s="60" t="s">
        <v>191</v>
      </c>
      <c r="F15" s="60" t="s">
        <v>191</v>
      </c>
      <c r="G15" s="60" t="s">
        <v>191</v>
      </c>
      <c r="H15" s="60" t="s">
        <v>191</v>
      </c>
      <c r="I15" s="61" t="s">
        <v>191</v>
      </c>
      <c r="J15" s="10">
        <v>0</v>
      </c>
      <c r="K15" s="10">
        <v>0</v>
      </c>
      <c r="L15" s="10">
        <v>0</v>
      </c>
      <c r="M15" s="7">
        <f t="shared" si="0"/>
        <v>0</v>
      </c>
    </row>
    <row r="16" spans="2:14" x14ac:dyDescent="0.3">
      <c r="B16" s="9">
        <f t="shared" si="1"/>
        <v>8</v>
      </c>
      <c r="C16" s="9" t="s">
        <v>175</v>
      </c>
      <c r="D16" s="59" t="s">
        <v>192</v>
      </c>
      <c r="E16" s="60" t="s">
        <v>192</v>
      </c>
      <c r="F16" s="60" t="s">
        <v>192</v>
      </c>
      <c r="G16" s="60" t="s">
        <v>192</v>
      </c>
      <c r="H16" s="60" t="s">
        <v>192</v>
      </c>
      <c r="I16" s="61" t="s">
        <v>192</v>
      </c>
      <c r="J16" s="10">
        <v>100</v>
      </c>
      <c r="K16" s="10">
        <v>80</v>
      </c>
      <c r="L16" s="10">
        <v>95</v>
      </c>
      <c r="M16" s="7">
        <f t="shared" si="0"/>
        <v>91.666666666666671</v>
      </c>
    </row>
    <row r="17" spans="2:13" x14ac:dyDescent="0.3">
      <c r="B17" s="9">
        <f t="shared" si="1"/>
        <v>9</v>
      </c>
      <c r="C17" s="9" t="s">
        <v>176</v>
      </c>
      <c r="D17" s="59" t="s">
        <v>193</v>
      </c>
      <c r="E17" s="60" t="s">
        <v>193</v>
      </c>
      <c r="F17" s="60" t="s">
        <v>193</v>
      </c>
      <c r="G17" s="60" t="s">
        <v>193</v>
      </c>
      <c r="H17" s="60" t="s">
        <v>193</v>
      </c>
      <c r="I17" s="61" t="s">
        <v>193</v>
      </c>
      <c r="J17" s="10">
        <v>70</v>
      </c>
      <c r="K17" s="10">
        <v>75</v>
      </c>
      <c r="L17" s="10">
        <v>100</v>
      </c>
      <c r="M17" s="7">
        <f t="shared" si="0"/>
        <v>81.666666666666671</v>
      </c>
    </row>
    <row r="18" spans="2:13" x14ac:dyDescent="0.3">
      <c r="B18" s="9">
        <f t="shared" si="1"/>
        <v>10</v>
      </c>
      <c r="C18" s="9" t="s">
        <v>177</v>
      </c>
      <c r="D18" s="59" t="s">
        <v>194</v>
      </c>
      <c r="E18" s="60" t="s">
        <v>194</v>
      </c>
      <c r="F18" s="60" t="s">
        <v>194</v>
      </c>
      <c r="G18" s="60" t="s">
        <v>194</v>
      </c>
      <c r="H18" s="60" t="s">
        <v>194</v>
      </c>
      <c r="I18" s="61" t="s">
        <v>194</v>
      </c>
      <c r="J18" s="10">
        <v>70</v>
      </c>
      <c r="K18" s="10">
        <v>70</v>
      </c>
      <c r="L18" s="10">
        <v>75</v>
      </c>
      <c r="M18" s="7">
        <f t="shared" si="0"/>
        <v>71.666666666666671</v>
      </c>
    </row>
    <row r="19" spans="2:13" x14ac:dyDescent="0.3">
      <c r="B19" s="9">
        <f t="shared" si="1"/>
        <v>11</v>
      </c>
      <c r="C19" s="9" t="s">
        <v>178</v>
      </c>
      <c r="D19" s="59" t="s">
        <v>195</v>
      </c>
      <c r="E19" s="60" t="s">
        <v>195</v>
      </c>
      <c r="F19" s="60" t="s">
        <v>195</v>
      </c>
      <c r="G19" s="60" t="s">
        <v>195</v>
      </c>
      <c r="H19" s="60" t="s">
        <v>195</v>
      </c>
      <c r="I19" s="61" t="s">
        <v>195</v>
      </c>
      <c r="J19" s="10">
        <v>78</v>
      </c>
      <c r="K19" s="10">
        <v>70</v>
      </c>
      <c r="L19" s="10">
        <v>75</v>
      </c>
      <c r="M19" s="7">
        <f t="shared" si="0"/>
        <v>74.333333333333329</v>
      </c>
    </row>
    <row r="20" spans="2:13" x14ac:dyDescent="0.3">
      <c r="B20" s="9">
        <f t="shared" si="1"/>
        <v>12</v>
      </c>
      <c r="C20" s="9" t="s">
        <v>179</v>
      </c>
      <c r="D20" s="59" t="s">
        <v>196</v>
      </c>
      <c r="E20" s="60" t="s">
        <v>196</v>
      </c>
      <c r="F20" s="60" t="s">
        <v>196</v>
      </c>
      <c r="G20" s="60" t="s">
        <v>196</v>
      </c>
      <c r="H20" s="60" t="s">
        <v>196</v>
      </c>
      <c r="I20" s="61" t="s">
        <v>196</v>
      </c>
      <c r="J20" s="10">
        <v>100</v>
      </c>
      <c r="K20" s="10">
        <v>100</v>
      </c>
      <c r="L20" s="10">
        <v>100</v>
      </c>
      <c r="M20" s="7">
        <f t="shared" si="0"/>
        <v>100</v>
      </c>
    </row>
    <row r="21" spans="2:13" x14ac:dyDescent="0.3">
      <c r="B21" s="9">
        <f t="shared" si="1"/>
        <v>13</v>
      </c>
      <c r="C21" s="9" t="s">
        <v>180</v>
      </c>
      <c r="D21" s="59" t="s">
        <v>197</v>
      </c>
      <c r="E21" s="60" t="s">
        <v>197</v>
      </c>
      <c r="F21" s="60" t="s">
        <v>197</v>
      </c>
      <c r="G21" s="60" t="s">
        <v>197</v>
      </c>
      <c r="H21" s="60" t="s">
        <v>197</v>
      </c>
      <c r="I21" s="61" t="s">
        <v>197</v>
      </c>
      <c r="J21" s="10">
        <v>70</v>
      </c>
      <c r="K21" s="10">
        <v>75</v>
      </c>
      <c r="L21" s="10">
        <v>100</v>
      </c>
      <c r="M21" s="7">
        <f t="shared" si="0"/>
        <v>81.666666666666671</v>
      </c>
    </row>
    <row r="22" spans="2:13" x14ac:dyDescent="0.3">
      <c r="B22" s="9">
        <f t="shared" si="1"/>
        <v>14</v>
      </c>
      <c r="C22" s="9" t="s">
        <v>181</v>
      </c>
      <c r="D22" s="59" t="s">
        <v>198</v>
      </c>
      <c r="E22" s="60" t="s">
        <v>198</v>
      </c>
      <c r="F22" s="60" t="s">
        <v>198</v>
      </c>
      <c r="G22" s="60" t="s">
        <v>198</v>
      </c>
      <c r="H22" s="60" t="s">
        <v>198</v>
      </c>
      <c r="I22" s="61" t="s">
        <v>198</v>
      </c>
      <c r="J22" s="10">
        <v>90</v>
      </c>
      <c r="K22" s="10">
        <v>80</v>
      </c>
      <c r="L22" s="10">
        <v>85</v>
      </c>
      <c r="M22" s="7">
        <f t="shared" si="0"/>
        <v>85</v>
      </c>
    </row>
    <row r="23" spans="2:13" x14ac:dyDescent="0.3">
      <c r="B23" s="9">
        <f t="shared" si="1"/>
        <v>15</v>
      </c>
      <c r="C23" s="9" t="s">
        <v>182</v>
      </c>
      <c r="D23" s="59" t="s">
        <v>199</v>
      </c>
      <c r="E23" s="60" t="s">
        <v>199</v>
      </c>
      <c r="F23" s="60" t="s">
        <v>199</v>
      </c>
      <c r="G23" s="60" t="s">
        <v>199</v>
      </c>
      <c r="H23" s="60" t="s">
        <v>199</v>
      </c>
      <c r="I23" s="61" t="s">
        <v>199</v>
      </c>
      <c r="J23" s="10">
        <v>90</v>
      </c>
      <c r="K23" s="10">
        <v>80</v>
      </c>
      <c r="L23" s="10">
        <v>88</v>
      </c>
      <c r="M23" s="7">
        <f t="shared" si="0"/>
        <v>86</v>
      </c>
    </row>
    <row r="24" spans="2:13" x14ac:dyDescent="0.3">
      <c r="B24" s="9">
        <f t="shared" si="1"/>
        <v>16</v>
      </c>
      <c r="C24" s="9" t="s">
        <v>183</v>
      </c>
      <c r="D24" s="59" t="s">
        <v>200</v>
      </c>
      <c r="E24" s="60" t="s">
        <v>200</v>
      </c>
      <c r="F24" s="60" t="s">
        <v>200</v>
      </c>
      <c r="G24" s="60" t="s">
        <v>200</v>
      </c>
      <c r="H24" s="60" t="s">
        <v>200</v>
      </c>
      <c r="I24" s="61" t="s">
        <v>200</v>
      </c>
      <c r="J24" s="10">
        <v>90</v>
      </c>
      <c r="K24" s="10">
        <v>80</v>
      </c>
      <c r="L24" s="10">
        <v>85</v>
      </c>
      <c r="M24" s="7">
        <f t="shared" si="0"/>
        <v>85</v>
      </c>
    </row>
    <row r="25" spans="2:13" x14ac:dyDescent="0.3">
      <c r="B25" s="9">
        <f t="shared" si="1"/>
        <v>17</v>
      </c>
      <c r="C25" s="9" t="s">
        <v>184</v>
      </c>
      <c r="D25" s="59" t="s">
        <v>201</v>
      </c>
      <c r="E25" s="60" t="s">
        <v>201</v>
      </c>
      <c r="F25" s="60" t="s">
        <v>201</v>
      </c>
      <c r="G25" s="60" t="s">
        <v>201</v>
      </c>
      <c r="H25" s="60" t="s">
        <v>201</v>
      </c>
      <c r="I25" s="61" t="s">
        <v>201</v>
      </c>
      <c r="J25" s="10">
        <v>100</v>
      </c>
      <c r="K25" s="10">
        <v>100</v>
      </c>
      <c r="L25" s="10">
        <v>100</v>
      </c>
      <c r="M25" s="7">
        <f t="shared" si="0"/>
        <v>100</v>
      </c>
    </row>
    <row r="26" spans="2:13" x14ac:dyDescent="0.3">
      <c r="B26" s="9">
        <v>18</v>
      </c>
      <c r="C26" s="13"/>
      <c r="D26" s="45"/>
      <c r="E26" s="46"/>
      <c r="F26" s="46"/>
      <c r="G26" s="46"/>
      <c r="H26" s="46"/>
      <c r="I26" s="47"/>
      <c r="J26" s="2"/>
      <c r="K26" s="2"/>
      <c r="L26" s="2"/>
      <c r="M26" s="7">
        <f t="shared" si="0"/>
        <v>0</v>
      </c>
    </row>
    <row r="27" spans="2:13" x14ac:dyDescent="0.3">
      <c r="C27" s="39"/>
      <c r="D27" s="39"/>
      <c r="E27" s="8"/>
      <c r="H27" s="48" t="s">
        <v>18</v>
      </c>
      <c r="I27" s="48"/>
      <c r="J27" s="14">
        <f>COUNTIF(J9:J26,"&gt;=70")</f>
        <v>16</v>
      </c>
      <c r="K27" s="14">
        <f>COUNTIF(K9:K26,"&gt;=70")</f>
        <v>16</v>
      </c>
      <c r="L27" s="14">
        <f>COUNTIF(L9:L26,"&gt;=70")</f>
        <v>16</v>
      </c>
      <c r="M27" s="18">
        <f>COUNTIF(M9:M25,"&gt;=70")</f>
        <v>16</v>
      </c>
    </row>
    <row r="28" spans="2:13" x14ac:dyDescent="0.3">
      <c r="C28" s="39"/>
      <c r="D28" s="39"/>
      <c r="E28" s="12"/>
      <c r="H28" s="43" t="s">
        <v>19</v>
      </c>
      <c r="I28" s="43"/>
      <c r="J28" s="15">
        <f t="shared" ref="J28:M28" si="2">COUNTIF(J9:J26,"&lt;70")</f>
        <v>1</v>
      </c>
      <c r="K28" s="15">
        <f t="shared" si="2"/>
        <v>1</v>
      </c>
      <c r="L28" s="15">
        <f t="shared" si="2"/>
        <v>1</v>
      </c>
      <c r="M28" s="15">
        <f t="shared" si="2"/>
        <v>2</v>
      </c>
    </row>
    <row r="29" spans="2:13" x14ac:dyDescent="0.3">
      <c r="C29" s="39"/>
      <c r="D29" s="39"/>
      <c r="E29" s="39"/>
      <c r="H29" s="43" t="s">
        <v>20</v>
      </c>
      <c r="I29" s="43"/>
      <c r="J29" s="15">
        <f t="shared" ref="J29:M29" si="3">COUNT(J9:J26)</f>
        <v>17</v>
      </c>
      <c r="K29" s="15">
        <f t="shared" si="3"/>
        <v>17</v>
      </c>
      <c r="L29" s="15">
        <f t="shared" si="3"/>
        <v>17</v>
      </c>
      <c r="M29" s="15">
        <f t="shared" si="3"/>
        <v>18</v>
      </c>
    </row>
    <row r="30" spans="2:13" x14ac:dyDescent="0.3">
      <c r="C30" s="39"/>
      <c r="D30" s="39"/>
      <c r="E30" s="8"/>
      <c r="F30" s="5"/>
      <c r="H30" s="40" t="s">
        <v>15</v>
      </c>
      <c r="I30" s="40"/>
      <c r="J30" s="16">
        <f>J27/J29</f>
        <v>0.94117647058823528</v>
      </c>
      <c r="K30" s="17">
        <f t="shared" ref="K30:M30" si="4">K27/K29</f>
        <v>0.94117647058823528</v>
      </c>
      <c r="L30" s="17">
        <f t="shared" si="4"/>
        <v>0.94117647058823528</v>
      </c>
      <c r="M30" s="17">
        <f t="shared" si="4"/>
        <v>0.88888888888888884</v>
      </c>
    </row>
    <row r="31" spans="2:13" x14ac:dyDescent="0.3">
      <c r="C31" s="39"/>
      <c r="D31" s="39"/>
      <c r="E31" s="8"/>
      <c r="F31" s="5"/>
      <c r="H31" s="40" t="s">
        <v>16</v>
      </c>
      <c r="I31" s="40"/>
      <c r="J31" s="16">
        <f>J28/J29</f>
        <v>5.8823529411764705E-2</v>
      </c>
      <c r="K31" s="16">
        <f t="shared" ref="K31:M31" si="5">K28/K29</f>
        <v>5.8823529411764705E-2</v>
      </c>
      <c r="L31" s="17">
        <f t="shared" si="5"/>
        <v>5.8823529411764705E-2</v>
      </c>
      <c r="M31" s="17">
        <f t="shared" si="5"/>
        <v>0.1111111111111111</v>
      </c>
    </row>
    <row r="32" spans="2:13" x14ac:dyDescent="0.3">
      <c r="C32" s="39"/>
      <c r="D32" s="39"/>
      <c r="E32" s="12"/>
      <c r="F32" s="5"/>
    </row>
    <row r="33" spans="3:12" x14ac:dyDescent="0.3">
      <c r="C33" s="8"/>
      <c r="D33" s="8"/>
      <c r="E33" s="12"/>
      <c r="F33" s="5"/>
    </row>
    <row r="34" spans="3:12" x14ac:dyDescent="0.3">
      <c r="J34" s="41"/>
      <c r="K34" s="41"/>
      <c r="L34" s="41"/>
    </row>
    <row r="35" spans="3:12" x14ac:dyDescent="0.3">
      <c r="J35" s="42" t="s">
        <v>17</v>
      </c>
      <c r="K35" s="42"/>
      <c r="L35" s="42"/>
    </row>
  </sheetData>
  <mergeCells count="39">
    <mergeCell ref="D13:I13"/>
    <mergeCell ref="B2:L2"/>
    <mergeCell ref="C3:L3"/>
    <mergeCell ref="D4:G4"/>
    <mergeCell ref="J4:K4"/>
    <mergeCell ref="D6:G6"/>
    <mergeCell ref="I6:J6"/>
    <mergeCell ref="K6:L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C27:D27"/>
    <mergeCell ref="H27:I27"/>
    <mergeCell ref="C28:D28"/>
    <mergeCell ref="H28:I28"/>
    <mergeCell ref="C32:D32"/>
    <mergeCell ref="J34:L34"/>
    <mergeCell ref="J35:L35"/>
    <mergeCell ref="C29:E29"/>
    <mergeCell ref="H29:I29"/>
    <mergeCell ref="C30:D30"/>
    <mergeCell ref="H30:I30"/>
    <mergeCell ref="C31:D31"/>
    <mergeCell ref="H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opLeftCell="A3" workbookViewId="0">
      <selection activeCell="M9" sqref="M9:M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"/>
      <c r="O2" s="1"/>
    </row>
    <row r="3" spans="2:15" x14ac:dyDescent="0.3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30"/>
      <c r="O3" s="30"/>
    </row>
    <row r="4" spans="2:15" x14ac:dyDescent="0.3">
      <c r="C4" t="s">
        <v>0</v>
      </c>
      <c r="D4" s="54" t="s">
        <v>202</v>
      </c>
      <c r="E4" s="54"/>
      <c r="F4" s="54"/>
      <c r="G4" s="54"/>
      <c r="I4" t="s">
        <v>1</v>
      </c>
      <c r="J4" s="55" t="s">
        <v>153</v>
      </c>
      <c r="K4" s="55"/>
      <c r="M4" t="s">
        <v>167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55" t="s">
        <v>26</v>
      </c>
      <c r="E6" s="55"/>
      <c r="F6" s="55"/>
      <c r="G6" s="55"/>
      <c r="I6" s="56" t="s">
        <v>21</v>
      </c>
      <c r="J6" s="56"/>
      <c r="K6" s="57" t="s">
        <v>23</v>
      </c>
      <c r="L6" s="57"/>
      <c r="M6" s="57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31" t="s">
        <v>7</v>
      </c>
      <c r="K8" s="31" t="s">
        <v>10</v>
      </c>
      <c r="L8" s="31" t="s">
        <v>11</v>
      </c>
      <c r="M8" s="31" t="s">
        <v>12</v>
      </c>
      <c r="N8" s="6" t="s">
        <v>22</v>
      </c>
    </row>
    <row r="9" spans="2:15" ht="15.6" x14ac:dyDescent="0.3">
      <c r="B9" s="35">
        <v>1</v>
      </c>
      <c r="C9" s="19" t="s">
        <v>139</v>
      </c>
      <c r="D9" s="49" t="s">
        <v>154</v>
      </c>
      <c r="E9" s="50" t="s">
        <v>154</v>
      </c>
      <c r="F9" s="50" t="s">
        <v>154</v>
      </c>
      <c r="G9" s="50" t="s">
        <v>154</v>
      </c>
      <c r="H9" s="50" t="s">
        <v>154</v>
      </c>
      <c r="I9" s="51" t="s">
        <v>154</v>
      </c>
      <c r="J9" s="31">
        <v>90</v>
      </c>
      <c r="K9" s="31">
        <v>100</v>
      </c>
      <c r="L9" s="31">
        <v>100</v>
      </c>
      <c r="M9" s="31">
        <v>100</v>
      </c>
      <c r="N9" s="7">
        <f>SUM(J9:M9)/4</f>
        <v>97.5</v>
      </c>
    </row>
    <row r="10" spans="2:15" ht="15.6" x14ac:dyDescent="0.3">
      <c r="B10" s="35">
        <f>B9+1</f>
        <v>2</v>
      </c>
      <c r="C10" s="19" t="s">
        <v>140</v>
      </c>
      <c r="D10" s="49" t="s">
        <v>155</v>
      </c>
      <c r="E10" s="50" t="s">
        <v>155</v>
      </c>
      <c r="F10" s="50" t="s">
        <v>155</v>
      </c>
      <c r="G10" s="50" t="s">
        <v>155</v>
      </c>
      <c r="H10" s="50" t="s">
        <v>155</v>
      </c>
      <c r="I10" s="51" t="s">
        <v>155</v>
      </c>
      <c r="J10" s="31">
        <v>90</v>
      </c>
      <c r="K10" s="31">
        <v>100</v>
      </c>
      <c r="L10" s="37">
        <v>100</v>
      </c>
      <c r="M10" s="31">
        <v>100</v>
      </c>
      <c r="N10" s="7">
        <f t="shared" ref="N10:N53" si="0">SUM(J10:M10)/7</f>
        <v>55.714285714285715</v>
      </c>
    </row>
    <row r="11" spans="2:15" ht="15.6" x14ac:dyDescent="0.3">
      <c r="B11" s="35">
        <f t="shared" ref="B11:B53" si="1">B10+1</f>
        <v>3</v>
      </c>
      <c r="C11" s="19" t="s">
        <v>141</v>
      </c>
      <c r="D11" s="49" t="s">
        <v>156</v>
      </c>
      <c r="E11" s="50" t="s">
        <v>156</v>
      </c>
      <c r="F11" s="50" t="s">
        <v>156</v>
      </c>
      <c r="G11" s="50" t="s">
        <v>156</v>
      </c>
      <c r="H11" s="50" t="s">
        <v>156</v>
      </c>
      <c r="I11" s="51" t="s">
        <v>156</v>
      </c>
      <c r="J11" s="31">
        <v>90</v>
      </c>
      <c r="K11" s="31">
        <v>100</v>
      </c>
      <c r="L11" s="37">
        <v>100</v>
      </c>
      <c r="M11" s="31">
        <v>100</v>
      </c>
      <c r="N11" s="7">
        <f t="shared" si="0"/>
        <v>55.714285714285715</v>
      </c>
    </row>
    <row r="12" spans="2:15" ht="15.6" x14ac:dyDescent="0.3">
      <c r="B12" s="35">
        <f t="shared" si="1"/>
        <v>4</v>
      </c>
      <c r="C12" s="19" t="s">
        <v>143</v>
      </c>
      <c r="D12" s="49" t="s">
        <v>158</v>
      </c>
      <c r="E12" s="50" t="s">
        <v>158</v>
      </c>
      <c r="F12" s="50" t="s">
        <v>158</v>
      </c>
      <c r="G12" s="50" t="s">
        <v>158</v>
      </c>
      <c r="H12" s="50" t="s">
        <v>158</v>
      </c>
      <c r="I12" s="51" t="s">
        <v>158</v>
      </c>
      <c r="J12" s="31">
        <v>100</v>
      </c>
      <c r="K12" s="31">
        <v>100</v>
      </c>
      <c r="L12" s="37">
        <v>100</v>
      </c>
      <c r="M12" s="31">
        <v>100</v>
      </c>
      <c r="N12" s="7">
        <f t="shared" si="0"/>
        <v>57.142857142857146</v>
      </c>
    </row>
    <row r="13" spans="2:15" ht="15.6" x14ac:dyDescent="0.3">
      <c r="B13" s="35">
        <f t="shared" si="1"/>
        <v>5</v>
      </c>
      <c r="C13" s="19" t="s">
        <v>144</v>
      </c>
      <c r="D13" s="49" t="s">
        <v>159</v>
      </c>
      <c r="E13" s="50" t="s">
        <v>159</v>
      </c>
      <c r="F13" s="50" t="s">
        <v>159</v>
      </c>
      <c r="G13" s="50" t="s">
        <v>159</v>
      </c>
      <c r="H13" s="50" t="s">
        <v>159</v>
      </c>
      <c r="I13" s="51" t="s">
        <v>159</v>
      </c>
      <c r="J13" s="31">
        <v>90</v>
      </c>
      <c r="K13" s="31">
        <v>100</v>
      </c>
      <c r="L13" s="37">
        <v>100</v>
      </c>
      <c r="M13" s="31">
        <v>100</v>
      </c>
      <c r="N13" s="7">
        <f t="shared" si="0"/>
        <v>55.714285714285715</v>
      </c>
    </row>
    <row r="14" spans="2:15" ht="15.6" x14ac:dyDescent="0.3">
      <c r="B14" s="35">
        <f t="shared" si="1"/>
        <v>6</v>
      </c>
      <c r="C14" s="19" t="s">
        <v>203</v>
      </c>
      <c r="D14" s="49" t="s">
        <v>205</v>
      </c>
      <c r="E14" s="50" t="s">
        <v>205</v>
      </c>
      <c r="F14" s="50" t="s">
        <v>205</v>
      </c>
      <c r="G14" s="50" t="s">
        <v>205</v>
      </c>
      <c r="H14" s="50" t="s">
        <v>205</v>
      </c>
      <c r="I14" s="51" t="s">
        <v>205</v>
      </c>
      <c r="J14" s="31">
        <v>70</v>
      </c>
      <c r="K14" s="31">
        <v>90</v>
      </c>
      <c r="L14" s="37">
        <v>100</v>
      </c>
      <c r="M14" s="31">
        <v>100</v>
      </c>
      <c r="N14" s="7">
        <f t="shared" si="0"/>
        <v>51.428571428571431</v>
      </c>
    </row>
    <row r="15" spans="2:15" ht="15.6" x14ac:dyDescent="0.3">
      <c r="B15" s="35">
        <f t="shared" si="1"/>
        <v>7</v>
      </c>
      <c r="C15" s="19" t="s">
        <v>145</v>
      </c>
      <c r="D15" s="49" t="s">
        <v>160</v>
      </c>
      <c r="E15" s="50" t="s">
        <v>160</v>
      </c>
      <c r="F15" s="50" t="s">
        <v>160</v>
      </c>
      <c r="G15" s="50" t="s">
        <v>160</v>
      </c>
      <c r="H15" s="50" t="s">
        <v>160</v>
      </c>
      <c r="I15" s="51" t="s">
        <v>160</v>
      </c>
      <c r="J15" s="31">
        <v>100</v>
      </c>
      <c r="K15" s="31">
        <v>100</v>
      </c>
      <c r="L15" s="37">
        <v>100</v>
      </c>
      <c r="M15" s="31">
        <v>100</v>
      </c>
      <c r="N15" s="7">
        <f t="shared" si="0"/>
        <v>57.142857142857146</v>
      </c>
    </row>
    <row r="16" spans="2:15" ht="15.6" x14ac:dyDescent="0.3">
      <c r="B16" s="35">
        <f t="shared" si="1"/>
        <v>8</v>
      </c>
      <c r="C16" s="19" t="s">
        <v>146</v>
      </c>
      <c r="D16" s="49" t="s">
        <v>161</v>
      </c>
      <c r="E16" s="50" t="s">
        <v>161</v>
      </c>
      <c r="F16" s="50" t="s">
        <v>161</v>
      </c>
      <c r="G16" s="50" t="s">
        <v>161</v>
      </c>
      <c r="H16" s="50" t="s">
        <v>161</v>
      </c>
      <c r="I16" s="51" t="s">
        <v>161</v>
      </c>
      <c r="J16" s="31">
        <v>100</v>
      </c>
      <c r="K16" s="31">
        <v>100</v>
      </c>
      <c r="L16" s="37">
        <v>100</v>
      </c>
      <c r="M16" s="31">
        <v>100</v>
      </c>
      <c r="N16" s="7">
        <f t="shared" si="0"/>
        <v>57.142857142857146</v>
      </c>
    </row>
    <row r="17" spans="2:14" ht="15.6" x14ac:dyDescent="0.3">
      <c r="B17" s="35">
        <f t="shared" si="1"/>
        <v>9</v>
      </c>
      <c r="C17" s="19" t="s">
        <v>204</v>
      </c>
      <c r="D17" s="49" t="s">
        <v>206</v>
      </c>
      <c r="E17" s="50" t="s">
        <v>206</v>
      </c>
      <c r="F17" s="50" t="s">
        <v>206</v>
      </c>
      <c r="G17" s="50" t="s">
        <v>206</v>
      </c>
      <c r="H17" s="50" t="s">
        <v>206</v>
      </c>
      <c r="I17" s="51" t="s">
        <v>206</v>
      </c>
      <c r="J17" s="31">
        <v>90</v>
      </c>
      <c r="K17" s="31">
        <v>100</v>
      </c>
      <c r="L17" s="37">
        <v>100</v>
      </c>
      <c r="M17" s="31">
        <v>100</v>
      </c>
      <c r="N17" s="7">
        <f t="shared" si="0"/>
        <v>55.714285714285715</v>
      </c>
    </row>
    <row r="18" spans="2:14" ht="15.6" x14ac:dyDescent="0.3">
      <c r="B18" s="35">
        <f t="shared" si="1"/>
        <v>10</v>
      </c>
      <c r="C18" s="19" t="s">
        <v>147</v>
      </c>
      <c r="D18" s="49" t="s">
        <v>162</v>
      </c>
      <c r="E18" s="50" t="s">
        <v>162</v>
      </c>
      <c r="F18" s="50" t="s">
        <v>162</v>
      </c>
      <c r="G18" s="50" t="s">
        <v>162</v>
      </c>
      <c r="H18" s="50" t="s">
        <v>162</v>
      </c>
      <c r="I18" s="51" t="s">
        <v>162</v>
      </c>
      <c r="J18" s="31">
        <v>90</v>
      </c>
      <c r="K18" s="31">
        <v>90</v>
      </c>
      <c r="L18" s="37">
        <v>100</v>
      </c>
      <c r="M18" s="31">
        <v>100</v>
      </c>
      <c r="N18" s="7">
        <f t="shared" si="0"/>
        <v>54.285714285714285</v>
      </c>
    </row>
    <row r="19" spans="2:14" ht="15.6" x14ac:dyDescent="0.3">
      <c r="B19" s="35">
        <f t="shared" si="1"/>
        <v>11</v>
      </c>
      <c r="C19" s="19" t="s">
        <v>148</v>
      </c>
      <c r="D19" s="49" t="s">
        <v>163</v>
      </c>
      <c r="E19" s="50" t="s">
        <v>163</v>
      </c>
      <c r="F19" s="50" t="s">
        <v>163</v>
      </c>
      <c r="G19" s="50" t="s">
        <v>163</v>
      </c>
      <c r="H19" s="50" t="s">
        <v>163</v>
      </c>
      <c r="I19" s="51" t="s">
        <v>163</v>
      </c>
      <c r="J19" s="31">
        <v>90</v>
      </c>
      <c r="K19" s="31">
        <v>100</v>
      </c>
      <c r="L19" s="37">
        <v>100</v>
      </c>
      <c r="M19" s="31">
        <v>100</v>
      </c>
      <c r="N19" s="7">
        <f t="shared" si="0"/>
        <v>55.714285714285715</v>
      </c>
    </row>
    <row r="20" spans="2:14" ht="15.6" x14ac:dyDescent="0.3">
      <c r="B20" s="35">
        <f t="shared" si="1"/>
        <v>12</v>
      </c>
      <c r="C20" s="19" t="s">
        <v>149</v>
      </c>
      <c r="D20" s="49" t="s">
        <v>164</v>
      </c>
      <c r="E20" s="50" t="s">
        <v>164</v>
      </c>
      <c r="F20" s="50" t="s">
        <v>164</v>
      </c>
      <c r="G20" s="50" t="s">
        <v>164</v>
      </c>
      <c r="H20" s="50" t="s">
        <v>164</v>
      </c>
      <c r="I20" s="51" t="s">
        <v>164</v>
      </c>
      <c r="J20" s="31">
        <v>90</v>
      </c>
      <c r="K20" s="31">
        <v>100</v>
      </c>
      <c r="L20" s="37">
        <v>100</v>
      </c>
      <c r="M20" s="31">
        <v>100</v>
      </c>
      <c r="N20" s="7">
        <f t="shared" si="0"/>
        <v>55.714285714285715</v>
      </c>
    </row>
    <row r="21" spans="2:14" ht="15.6" x14ac:dyDescent="0.3">
      <c r="B21" s="35">
        <f t="shared" si="1"/>
        <v>13</v>
      </c>
      <c r="C21" s="19" t="s">
        <v>150</v>
      </c>
      <c r="D21" s="49" t="s">
        <v>165</v>
      </c>
      <c r="E21" s="50" t="s">
        <v>165</v>
      </c>
      <c r="F21" s="50" t="s">
        <v>165</v>
      </c>
      <c r="G21" s="50" t="s">
        <v>165</v>
      </c>
      <c r="H21" s="50" t="s">
        <v>165</v>
      </c>
      <c r="I21" s="51" t="s">
        <v>165</v>
      </c>
      <c r="J21" s="31">
        <v>100</v>
      </c>
      <c r="K21" s="31">
        <v>100</v>
      </c>
      <c r="L21" s="37">
        <v>100</v>
      </c>
      <c r="M21" s="31">
        <v>100</v>
      </c>
      <c r="N21" s="7">
        <f t="shared" si="0"/>
        <v>57.142857142857146</v>
      </c>
    </row>
    <row r="22" spans="2:14" ht="15.6" x14ac:dyDescent="0.3">
      <c r="B22" s="35">
        <f t="shared" si="1"/>
        <v>14</v>
      </c>
      <c r="C22" s="19" t="s">
        <v>151</v>
      </c>
      <c r="D22" s="49" t="s">
        <v>166</v>
      </c>
      <c r="E22" s="50" t="s">
        <v>166</v>
      </c>
      <c r="F22" s="50" t="s">
        <v>166</v>
      </c>
      <c r="G22" s="50" t="s">
        <v>166</v>
      </c>
      <c r="H22" s="50" t="s">
        <v>166</v>
      </c>
      <c r="I22" s="51" t="s">
        <v>166</v>
      </c>
      <c r="J22" s="31">
        <v>90</v>
      </c>
      <c r="K22" s="31">
        <v>90</v>
      </c>
      <c r="L22" s="37">
        <v>100</v>
      </c>
      <c r="M22" s="31">
        <v>100</v>
      </c>
      <c r="N22" s="7">
        <f t="shared" si="0"/>
        <v>54.285714285714285</v>
      </c>
    </row>
    <row r="23" spans="2:14" x14ac:dyDescent="0.3">
      <c r="B23" s="35">
        <f t="shared" si="1"/>
        <v>15</v>
      </c>
      <c r="C23" s="35"/>
      <c r="D23" s="44"/>
      <c r="E23" s="44"/>
      <c r="F23" s="44"/>
      <c r="G23" s="44"/>
      <c r="H23" s="44"/>
      <c r="I23" s="44"/>
      <c r="J23" s="31"/>
      <c r="K23" s="31"/>
      <c r="L23" s="31"/>
      <c r="M23" s="31"/>
      <c r="N23" s="7">
        <f t="shared" si="0"/>
        <v>0</v>
      </c>
    </row>
    <row r="24" spans="2:14" x14ac:dyDescent="0.3">
      <c r="B24" s="35">
        <f t="shared" si="1"/>
        <v>16</v>
      </c>
      <c r="C24" s="35"/>
      <c r="D24" s="44"/>
      <c r="E24" s="44"/>
      <c r="F24" s="44"/>
      <c r="G24" s="44"/>
      <c r="H24" s="44"/>
      <c r="I24" s="44"/>
      <c r="J24" s="31"/>
      <c r="K24" s="31"/>
      <c r="L24" s="31"/>
      <c r="M24" s="31"/>
      <c r="N24" s="7">
        <f t="shared" si="0"/>
        <v>0</v>
      </c>
    </row>
    <row r="25" spans="2:14" x14ac:dyDescent="0.3">
      <c r="B25" s="35">
        <f t="shared" si="1"/>
        <v>17</v>
      </c>
      <c r="C25" s="35"/>
      <c r="D25" s="44"/>
      <c r="E25" s="44"/>
      <c r="F25" s="44"/>
      <c r="G25" s="44"/>
      <c r="H25" s="44"/>
      <c r="I25" s="44"/>
      <c r="J25" s="31"/>
      <c r="K25" s="31"/>
      <c r="L25" s="31"/>
      <c r="M25" s="31"/>
      <c r="N25" s="7">
        <f t="shared" si="0"/>
        <v>0</v>
      </c>
    </row>
    <row r="26" spans="2:14" x14ac:dyDescent="0.3">
      <c r="B26" s="35">
        <f t="shared" si="1"/>
        <v>18</v>
      </c>
      <c r="C26" s="35"/>
      <c r="D26" s="44"/>
      <c r="E26" s="44"/>
      <c r="F26" s="44"/>
      <c r="G26" s="44"/>
      <c r="H26" s="44"/>
      <c r="I26" s="44"/>
      <c r="J26" s="31"/>
      <c r="K26" s="31"/>
      <c r="L26" s="31"/>
      <c r="M26" s="31"/>
      <c r="N26" s="7">
        <f t="shared" si="0"/>
        <v>0</v>
      </c>
    </row>
    <row r="27" spans="2:14" x14ac:dyDescent="0.3">
      <c r="B27" s="35">
        <f t="shared" si="1"/>
        <v>19</v>
      </c>
      <c r="C27" s="35"/>
      <c r="D27" s="44"/>
      <c r="E27" s="44"/>
      <c r="F27" s="44"/>
      <c r="G27" s="44"/>
      <c r="H27" s="44"/>
      <c r="I27" s="44"/>
      <c r="J27" s="31"/>
      <c r="K27" s="31"/>
      <c r="L27" s="31"/>
      <c r="M27" s="31"/>
      <c r="N27" s="7">
        <f t="shared" si="0"/>
        <v>0</v>
      </c>
    </row>
    <row r="28" spans="2:14" x14ac:dyDescent="0.3">
      <c r="B28" s="35">
        <f t="shared" si="1"/>
        <v>20</v>
      </c>
      <c r="C28" s="35"/>
      <c r="D28" s="44"/>
      <c r="E28" s="44"/>
      <c r="F28" s="44"/>
      <c r="G28" s="44"/>
      <c r="H28" s="44"/>
      <c r="I28" s="44"/>
      <c r="J28" s="31"/>
      <c r="K28" s="31"/>
      <c r="L28" s="31"/>
      <c r="M28" s="31"/>
      <c r="N28" s="7">
        <f t="shared" si="0"/>
        <v>0</v>
      </c>
    </row>
    <row r="29" spans="2:14" x14ac:dyDescent="0.3">
      <c r="B29" s="35">
        <f t="shared" si="1"/>
        <v>21</v>
      </c>
      <c r="C29" s="35"/>
      <c r="D29" s="44"/>
      <c r="E29" s="44"/>
      <c r="F29" s="44"/>
      <c r="G29" s="44"/>
      <c r="H29" s="44"/>
      <c r="I29" s="44"/>
      <c r="J29" s="31"/>
      <c r="K29" s="31"/>
      <c r="L29" s="31"/>
      <c r="M29" s="31"/>
      <c r="N29" s="7">
        <f t="shared" si="0"/>
        <v>0</v>
      </c>
    </row>
    <row r="30" spans="2:14" x14ac:dyDescent="0.3">
      <c r="B30" s="35">
        <f t="shared" si="1"/>
        <v>22</v>
      </c>
      <c r="C30" s="35"/>
      <c r="D30" s="44"/>
      <c r="E30" s="44"/>
      <c r="F30" s="44"/>
      <c r="G30" s="44"/>
      <c r="H30" s="44"/>
      <c r="I30" s="44"/>
      <c r="J30" s="31"/>
      <c r="K30" s="31"/>
      <c r="L30" s="31"/>
      <c r="M30" s="31"/>
      <c r="N30" s="7">
        <f t="shared" si="0"/>
        <v>0</v>
      </c>
    </row>
    <row r="31" spans="2:14" x14ac:dyDescent="0.3">
      <c r="B31" s="35">
        <f t="shared" si="1"/>
        <v>23</v>
      </c>
      <c r="C31" s="35"/>
      <c r="D31" s="44"/>
      <c r="E31" s="44"/>
      <c r="F31" s="44"/>
      <c r="G31" s="44"/>
      <c r="H31" s="44"/>
      <c r="I31" s="44"/>
      <c r="J31" s="31"/>
      <c r="K31" s="31"/>
      <c r="L31" s="31"/>
      <c r="M31" s="31"/>
      <c r="N31" s="7">
        <f t="shared" si="0"/>
        <v>0</v>
      </c>
    </row>
    <row r="32" spans="2:14" x14ac:dyDescent="0.3">
      <c r="B32" s="35">
        <f t="shared" si="1"/>
        <v>24</v>
      </c>
      <c r="C32" s="35"/>
      <c r="D32" s="44"/>
      <c r="E32" s="44"/>
      <c r="F32" s="44"/>
      <c r="G32" s="44"/>
      <c r="H32" s="44"/>
      <c r="I32" s="44"/>
      <c r="J32" s="31"/>
      <c r="K32" s="31"/>
      <c r="L32" s="31"/>
      <c r="M32" s="31"/>
      <c r="N32" s="7">
        <f t="shared" si="0"/>
        <v>0</v>
      </c>
    </row>
    <row r="33" spans="2:14" x14ac:dyDescent="0.3">
      <c r="B33" s="35">
        <f t="shared" si="1"/>
        <v>25</v>
      </c>
      <c r="C33" s="35"/>
      <c r="D33" s="44"/>
      <c r="E33" s="44"/>
      <c r="F33" s="44"/>
      <c r="G33" s="44"/>
      <c r="H33" s="44"/>
      <c r="I33" s="44"/>
      <c r="J33" s="31"/>
      <c r="K33" s="31"/>
      <c r="L33" s="31"/>
      <c r="M33" s="31"/>
      <c r="N33" s="7">
        <f t="shared" si="0"/>
        <v>0</v>
      </c>
    </row>
    <row r="34" spans="2:14" x14ac:dyDescent="0.3">
      <c r="B34" s="35">
        <f t="shared" si="1"/>
        <v>26</v>
      </c>
      <c r="C34" s="35"/>
      <c r="D34" s="44"/>
      <c r="E34" s="44"/>
      <c r="F34" s="44"/>
      <c r="G34" s="44"/>
      <c r="H34" s="44"/>
      <c r="I34" s="44"/>
      <c r="J34" s="31"/>
      <c r="K34" s="31"/>
      <c r="L34" s="31"/>
      <c r="M34" s="31"/>
      <c r="N34" s="7">
        <f t="shared" si="0"/>
        <v>0</v>
      </c>
    </row>
    <row r="35" spans="2:14" x14ac:dyDescent="0.3">
      <c r="B35" s="35">
        <f t="shared" si="1"/>
        <v>27</v>
      </c>
      <c r="C35" s="35"/>
      <c r="D35" s="44"/>
      <c r="E35" s="44"/>
      <c r="F35" s="44"/>
      <c r="G35" s="44"/>
      <c r="H35" s="44"/>
      <c r="I35" s="44"/>
      <c r="J35" s="31"/>
      <c r="K35" s="31"/>
      <c r="L35" s="31"/>
      <c r="M35" s="31"/>
      <c r="N35" s="7">
        <f t="shared" si="0"/>
        <v>0</v>
      </c>
    </row>
    <row r="36" spans="2:14" x14ac:dyDescent="0.3">
      <c r="B36" s="35">
        <f t="shared" si="1"/>
        <v>28</v>
      </c>
      <c r="C36" s="35"/>
      <c r="D36" s="44"/>
      <c r="E36" s="44"/>
      <c r="F36" s="44"/>
      <c r="G36" s="44"/>
      <c r="H36" s="44"/>
      <c r="I36" s="44"/>
      <c r="J36" s="31"/>
      <c r="K36" s="31"/>
      <c r="L36" s="31"/>
      <c r="M36" s="31"/>
      <c r="N36" s="7">
        <f t="shared" si="0"/>
        <v>0</v>
      </c>
    </row>
    <row r="37" spans="2:14" x14ac:dyDescent="0.3">
      <c r="B37" s="35">
        <f t="shared" si="1"/>
        <v>29</v>
      </c>
      <c r="C37" s="35"/>
      <c r="D37" s="44"/>
      <c r="E37" s="44"/>
      <c r="F37" s="44"/>
      <c r="G37" s="44"/>
      <c r="H37" s="44"/>
      <c r="I37" s="44"/>
      <c r="J37" s="31"/>
      <c r="K37" s="31"/>
      <c r="L37" s="31"/>
      <c r="M37" s="31"/>
      <c r="N37" s="7">
        <f t="shared" si="0"/>
        <v>0</v>
      </c>
    </row>
    <row r="38" spans="2:14" x14ac:dyDescent="0.3">
      <c r="B38" s="35">
        <f t="shared" si="1"/>
        <v>30</v>
      </c>
      <c r="C38" s="35"/>
      <c r="D38" s="44"/>
      <c r="E38" s="44"/>
      <c r="F38" s="44"/>
      <c r="G38" s="44"/>
      <c r="H38" s="44"/>
      <c r="I38" s="44"/>
      <c r="J38" s="31"/>
      <c r="K38" s="31"/>
      <c r="L38" s="31"/>
      <c r="M38" s="31"/>
      <c r="N38" s="7">
        <f t="shared" si="0"/>
        <v>0</v>
      </c>
    </row>
    <row r="39" spans="2:14" x14ac:dyDescent="0.3">
      <c r="B39" s="35">
        <f t="shared" si="1"/>
        <v>31</v>
      </c>
      <c r="C39" s="35"/>
      <c r="D39" s="44"/>
      <c r="E39" s="44"/>
      <c r="F39" s="44"/>
      <c r="G39" s="44"/>
      <c r="H39" s="44"/>
      <c r="I39" s="44"/>
      <c r="J39" s="31"/>
      <c r="K39" s="31"/>
      <c r="L39" s="31"/>
      <c r="M39" s="31"/>
      <c r="N39" s="7">
        <f t="shared" si="0"/>
        <v>0</v>
      </c>
    </row>
    <row r="40" spans="2:14" x14ac:dyDescent="0.3">
      <c r="B40" s="35">
        <f t="shared" si="1"/>
        <v>32</v>
      </c>
      <c r="C40" s="35"/>
      <c r="D40" s="44"/>
      <c r="E40" s="44"/>
      <c r="F40" s="44"/>
      <c r="G40" s="44"/>
      <c r="H40" s="44"/>
      <c r="I40" s="44"/>
      <c r="J40" s="31"/>
      <c r="K40" s="31"/>
      <c r="L40" s="31"/>
      <c r="M40" s="31"/>
      <c r="N40" s="7">
        <f t="shared" si="0"/>
        <v>0</v>
      </c>
    </row>
    <row r="41" spans="2:14" x14ac:dyDescent="0.3">
      <c r="B41" s="35">
        <f t="shared" si="1"/>
        <v>33</v>
      </c>
      <c r="C41" s="35"/>
      <c r="D41" s="44"/>
      <c r="E41" s="44"/>
      <c r="F41" s="44"/>
      <c r="G41" s="44"/>
      <c r="H41" s="44"/>
      <c r="I41" s="44"/>
      <c r="J41" s="31"/>
      <c r="K41" s="31"/>
      <c r="L41" s="31"/>
      <c r="M41" s="31"/>
      <c r="N41" s="7">
        <f t="shared" si="0"/>
        <v>0</v>
      </c>
    </row>
    <row r="42" spans="2:14" x14ac:dyDescent="0.3">
      <c r="B42" s="35">
        <f t="shared" si="1"/>
        <v>34</v>
      </c>
      <c r="C42" s="35"/>
      <c r="D42" s="44"/>
      <c r="E42" s="44"/>
      <c r="F42" s="44"/>
      <c r="G42" s="44"/>
      <c r="H42" s="44"/>
      <c r="I42" s="44"/>
      <c r="J42" s="31"/>
      <c r="K42" s="31"/>
      <c r="L42" s="31"/>
      <c r="M42" s="31"/>
      <c r="N42" s="7">
        <f t="shared" si="0"/>
        <v>0</v>
      </c>
    </row>
    <row r="43" spans="2:14" x14ac:dyDescent="0.3">
      <c r="B43" s="35">
        <f t="shared" si="1"/>
        <v>35</v>
      </c>
      <c r="C43" s="35"/>
      <c r="D43" s="44"/>
      <c r="E43" s="44"/>
      <c r="F43" s="44"/>
      <c r="G43" s="44"/>
      <c r="H43" s="44"/>
      <c r="I43" s="44"/>
      <c r="J43" s="31"/>
      <c r="K43" s="31"/>
      <c r="L43" s="31"/>
      <c r="M43" s="31"/>
      <c r="N43" s="7">
        <f t="shared" si="0"/>
        <v>0</v>
      </c>
    </row>
    <row r="44" spans="2:14" x14ac:dyDescent="0.3">
      <c r="B44" s="35">
        <f t="shared" si="1"/>
        <v>36</v>
      </c>
      <c r="C44" s="35"/>
      <c r="D44" s="44"/>
      <c r="E44" s="44"/>
      <c r="F44" s="44"/>
      <c r="G44" s="44"/>
      <c r="H44" s="44"/>
      <c r="I44" s="44"/>
      <c r="J44" s="31"/>
      <c r="K44" s="31"/>
      <c r="L44" s="31"/>
      <c r="M44" s="31"/>
      <c r="N44" s="7">
        <f t="shared" si="0"/>
        <v>0</v>
      </c>
    </row>
    <row r="45" spans="2:14" x14ac:dyDescent="0.3">
      <c r="B45" s="35">
        <f t="shared" si="1"/>
        <v>37</v>
      </c>
      <c r="C45" s="4"/>
      <c r="D45" s="44"/>
      <c r="E45" s="44"/>
      <c r="F45" s="44"/>
      <c r="G45" s="44"/>
      <c r="H45" s="44"/>
      <c r="I45" s="44"/>
      <c r="J45" s="31"/>
      <c r="K45" s="31"/>
      <c r="L45" s="31"/>
      <c r="M45" s="31"/>
      <c r="N45" s="7">
        <f t="shared" si="0"/>
        <v>0</v>
      </c>
    </row>
    <row r="46" spans="2:14" x14ac:dyDescent="0.3">
      <c r="B46" s="35">
        <f t="shared" si="1"/>
        <v>38</v>
      </c>
      <c r="C46" s="4"/>
      <c r="D46" s="44"/>
      <c r="E46" s="44"/>
      <c r="F46" s="44"/>
      <c r="G46" s="44"/>
      <c r="H46" s="44"/>
      <c r="I46" s="44"/>
      <c r="J46" s="31"/>
      <c r="K46" s="31"/>
      <c r="L46" s="31"/>
      <c r="M46" s="31"/>
      <c r="N46" s="7">
        <f t="shared" si="0"/>
        <v>0</v>
      </c>
    </row>
    <row r="47" spans="2:14" x14ac:dyDescent="0.3">
      <c r="B47" s="35">
        <f t="shared" si="1"/>
        <v>39</v>
      </c>
      <c r="C47" s="4"/>
      <c r="D47" s="44"/>
      <c r="E47" s="44"/>
      <c r="F47" s="44"/>
      <c r="G47" s="44"/>
      <c r="H47" s="44"/>
      <c r="I47" s="44"/>
      <c r="J47" s="31"/>
      <c r="K47" s="31"/>
      <c r="L47" s="31"/>
      <c r="M47" s="31"/>
      <c r="N47" s="7">
        <f t="shared" si="0"/>
        <v>0</v>
      </c>
    </row>
    <row r="48" spans="2:14" x14ac:dyDescent="0.3">
      <c r="B48" s="35">
        <f t="shared" si="1"/>
        <v>40</v>
      </c>
      <c r="C48" s="4"/>
      <c r="D48" s="44"/>
      <c r="E48" s="44"/>
      <c r="F48" s="44"/>
      <c r="G48" s="44"/>
      <c r="H48" s="44"/>
      <c r="I48" s="44"/>
      <c r="J48" s="31"/>
      <c r="K48" s="31"/>
      <c r="L48" s="31"/>
      <c r="M48" s="31"/>
      <c r="N48" s="7">
        <f t="shared" si="0"/>
        <v>0</v>
      </c>
    </row>
    <row r="49" spans="2:14" x14ac:dyDescent="0.3">
      <c r="B49" s="35">
        <f t="shared" si="1"/>
        <v>41</v>
      </c>
      <c r="C49" s="4"/>
      <c r="D49" s="44"/>
      <c r="E49" s="44"/>
      <c r="F49" s="44"/>
      <c r="G49" s="44"/>
      <c r="H49" s="44"/>
      <c r="I49" s="44"/>
      <c r="J49" s="31"/>
      <c r="K49" s="31"/>
      <c r="L49" s="31"/>
      <c r="M49" s="31"/>
      <c r="N49" s="7">
        <f t="shared" si="0"/>
        <v>0</v>
      </c>
    </row>
    <row r="50" spans="2:14" x14ac:dyDescent="0.3">
      <c r="B50" s="35">
        <f t="shared" si="1"/>
        <v>42</v>
      </c>
      <c r="C50" s="4"/>
      <c r="D50" s="44"/>
      <c r="E50" s="44"/>
      <c r="F50" s="44"/>
      <c r="G50" s="44"/>
      <c r="H50" s="44"/>
      <c r="I50" s="44"/>
      <c r="J50" s="31"/>
      <c r="K50" s="31"/>
      <c r="L50" s="31"/>
      <c r="M50" s="31"/>
      <c r="N50" s="7">
        <f t="shared" si="0"/>
        <v>0</v>
      </c>
    </row>
    <row r="51" spans="2:14" x14ac:dyDescent="0.3">
      <c r="B51" s="35">
        <f t="shared" si="1"/>
        <v>43</v>
      </c>
      <c r="C51" s="4"/>
      <c r="D51" s="44"/>
      <c r="E51" s="44"/>
      <c r="F51" s="44"/>
      <c r="G51" s="44"/>
      <c r="H51" s="44"/>
      <c r="I51" s="44"/>
      <c r="J51" s="31"/>
      <c r="K51" s="31"/>
      <c r="L51" s="31"/>
      <c r="M51" s="31"/>
      <c r="N51" s="7">
        <f t="shared" si="0"/>
        <v>0</v>
      </c>
    </row>
    <row r="52" spans="2:14" x14ac:dyDescent="0.3">
      <c r="B52" s="35">
        <f t="shared" si="1"/>
        <v>44</v>
      </c>
      <c r="C52" s="4"/>
      <c r="D52" s="44"/>
      <c r="E52" s="44"/>
      <c r="F52" s="44"/>
      <c r="G52" s="44"/>
      <c r="H52" s="44"/>
      <c r="I52" s="44"/>
      <c r="J52" s="31"/>
      <c r="K52" s="31"/>
      <c r="L52" s="31"/>
      <c r="M52" s="31"/>
      <c r="N52" s="7">
        <f t="shared" si="0"/>
        <v>0</v>
      </c>
    </row>
    <row r="53" spans="2:14" x14ac:dyDescent="0.3">
      <c r="B53" s="35">
        <f t="shared" si="1"/>
        <v>45</v>
      </c>
      <c r="C53" s="13"/>
      <c r="D53" s="45"/>
      <c r="E53" s="46"/>
      <c r="F53" s="46"/>
      <c r="G53" s="46"/>
      <c r="H53" s="46"/>
      <c r="I53" s="47"/>
      <c r="J53" s="2"/>
      <c r="K53" s="2"/>
      <c r="L53" s="2"/>
      <c r="M53" s="2"/>
      <c r="N53" s="7">
        <f t="shared" si="0"/>
        <v>0</v>
      </c>
    </row>
    <row r="54" spans="2:14" x14ac:dyDescent="0.3">
      <c r="C54" s="39"/>
      <c r="D54" s="39"/>
      <c r="E54" s="32"/>
      <c r="H54" s="48" t="s">
        <v>18</v>
      </c>
      <c r="I54" s="48"/>
      <c r="J54" s="33">
        <f>COUNTIF(J9:J53,"&gt;=70")</f>
        <v>14</v>
      </c>
      <c r="K54" s="33">
        <f t="shared" ref="K54:M54" si="2">COUNTIF(K9:K53,"&gt;=70")</f>
        <v>14</v>
      </c>
      <c r="L54" s="33">
        <f t="shared" si="2"/>
        <v>14</v>
      </c>
      <c r="M54" s="33">
        <f t="shared" si="2"/>
        <v>14</v>
      </c>
      <c r="N54" s="18">
        <f t="shared" ref="N54" si="3">COUNTIF(N9:N48,"&gt;=70")</f>
        <v>1</v>
      </c>
    </row>
    <row r="55" spans="2:14" x14ac:dyDescent="0.3">
      <c r="C55" s="39"/>
      <c r="D55" s="39"/>
      <c r="E55" s="12"/>
      <c r="H55" s="43" t="s">
        <v>19</v>
      </c>
      <c r="I55" s="43"/>
      <c r="J55" s="34">
        <f>COUNTIF(J9:J53,"&lt;70")</f>
        <v>0</v>
      </c>
      <c r="K55" s="34">
        <f t="shared" ref="K55:N55" si="4">COUNTIF(K9:K53,"&lt;70")</f>
        <v>0</v>
      </c>
      <c r="L55" s="34">
        <f t="shared" si="4"/>
        <v>0</v>
      </c>
      <c r="M55" s="34">
        <f t="shared" si="4"/>
        <v>0</v>
      </c>
      <c r="N55" s="34">
        <f t="shared" si="4"/>
        <v>44</v>
      </c>
    </row>
    <row r="56" spans="2:14" x14ac:dyDescent="0.3">
      <c r="C56" s="39"/>
      <c r="D56" s="39"/>
      <c r="E56" s="39"/>
      <c r="H56" s="43" t="s">
        <v>20</v>
      </c>
      <c r="I56" s="43"/>
      <c r="J56" s="34">
        <f>COUNT(J9:J53)</f>
        <v>14</v>
      </c>
      <c r="K56" s="34">
        <f t="shared" ref="K56:N56" si="5">COUNT(K9:K53)</f>
        <v>14</v>
      </c>
      <c r="L56" s="34">
        <f t="shared" si="5"/>
        <v>14</v>
      </c>
      <c r="M56" s="34">
        <f t="shared" si="5"/>
        <v>14</v>
      </c>
      <c r="N56" s="34">
        <f t="shared" si="5"/>
        <v>45</v>
      </c>
    </row>
    <row r="57" spans="2:14" x14ac:dyDescent="0.3">
      <c r="C57" s="39"/>
      <c r="D57" s="39"/>
      <c r="E57" s="32"/>
      <c r="F57" s="5"/>
      <c r="H57" s="40" t="s">
        <v>15</v>
      </c>
      <c r="I57" s="40"/>
      <c r="J57" s="16">
        <f>J54/J56</f>
        <v>1</v>
      </c>
      <c r="K57" s="17">
        <f t="shared" ref="K57:N57" si="6">K54/K56</f>
        <v>1</v>
      </c>
      <c r="L57" s="17">
        <f t="shared" si="6"/>
        <v>1</v>
      </c>
      <c r="M57" s="17">
        <f t="shared" si="6"/>
        <v>1</v>
      </c>
      <c r="N57" s="17">
        <f t="shared" si="6"/>
        <v>2.2222222222222223E-2</v>
      </c>
    </row>
    <row r="58" spans="2:14" x14ac:dyDescent="0.3">
      <c r="C58" s="39"/>
      <c r="D58" s="39"/>
      <c r="E58" s="32"/>
      <c r="F58" s="5"/>
      <c r="H58" s="40" t="s">
        <v>16</v>
      </c>
      <c r="I58" s="40"/>
      <c r="J58" s="16">
        <f>J55/J56</f>
        <v>0</v>
      </c>
      <c r="K58" s="16">
        <f t="shared" ref="K58:N58" si="7">K55/K56</f>
        <v>0</v>
      </c>
      <c r="L58" s="17">
        <f t="shared" si="7"/>
        <v>0</v>
      </c>
      <c r="M58" s="17">
        <f t="shared" si="7"/>
        <v>0</v>
      </c>
      <c r="N58" s="17">
        <f t="shared" si="7"/>
        <v>0.97777777777777775</v>
      </c>
    </row>
    <row r="59" spans="2:14" x14ac:dyDescent="0.3">
      <c r="C59" s="39"/>
      <c r="D59" s="39"/>
      <c r="E59" s="12"/>
      <c r="F59" s="5"/>
    </row>
    <row r="60" spans="2:14" x14ac:dyDescent="0.3">
      <c r="C60" s="32"/>
      <c r="D60" s="32"/>
      <c r="E60" s="12"/>
      <c r="F60" s="5"/>
    </row>
    <row r="61" spans="2:14" x14ac:dyDescent="0.3">
      <c r="J61" s="41"/>
      <c r="K61" s="41"/>
      <c r="L61" s="41"/>
      <c r="M61" s="41"/>
    </row>
    <row r="62" spans="2:14" x14ac:dyDescent="0.3">
      <c r="J62" s="42" t="s">
        <v>17</v>
      </c>
      <c r="K62" s="42"/>
      <c r="L62" s="42"/>
      <c r="M62" s="42"/>
    </row>
  </sheetData>
  <mergeCells count="66">
    <mergeCell ref="C58:D58"/>
    <mergeCell ref="H58:I58"/>
    <mergeCell ref="C59:D59"/>
    <mergeCell ref="J61:M61"/>
    <mergeCell ref="J62:M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84" zoomScaleNormal="84" workbookViewId="0">
      <selection activeCell="O30" sqref="O3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</row>
    <row r="3" spans="2:17" x14ac:dyDescent="0.3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1"/>
      <c r="Q3" s="11"/>
    </row>
    <row r="4" spans="2:17" x14ac:dyDescent="0.3">
      <c r="C4" t="s">
        <v>0</v>
      </c>
      <c r="D4" s="54" t="s">
        <v>28</v>
      </c>
      <c r="E4" s="54"/>
      <c r="F4" s="54"/>
      <c r="G4" s="54"/>
      <c r="I4" t="s">
        <v>1</v>
      </c>
      <c r="J4" s="55" t="s">
        <v>25</v>
      </c>
      <c r="K4" s="55"/>
      <c r="M4" t="s">
        <v>2</v>
      </c>
      <c r="N4" s="62">
        <v>45560</v>
      </c>
      <c r="O4" s="62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5" t="s">
        <v>26</v>
      </c>
      <c r="E6" s="55"/>
      <c r="F6" s="55"/>
      <c r="G6" s="55"/>
      <c r="I6" s="56" t="s">
        <v>21</v>
      </c>
      <c r="J6" s="56"/>
      <c r="K6" s="57" t="s">
        <v>27</v>
      </c>
      <c r="L6" s="57"/>
      <c r="M6" s="57"/>
      <c r="N6" s="57"/>
      <c r="O6" s="57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6" t="s">
        <v>22</v>
      </c>
    </row>
    <row r="9" spans="2:17" x14ac:dyDescent="0.3">
      <c r="B9" s="9">
        <v>1</v>
      </c>
      <c r="C9" s="27" t="s">
        <v>29</v>
      </c>
      <c r="D9" s="59" t="s">
        <v>52</v>
      </c>
      <c r="E9" s="60" t="s">
        <v>52</v>
      </c>
      <c r="F9" s="60" t="s">
        <v>52</v>
      </c>
      <c r="G9" s="60" t="s">
        <v>52</v>
      </c>
      <c r="H9" s="60" t="s">
        <v>52</v>
      </c>
      <c r="I9" s="61" t="s">
        <v>52</v>
      </c>
      <c r="J9" s="22">
        <v>100</v>
      </c>
      <c r="K9" s="22">
        <v>90</v>
      </c>
      <c r="L9" s="22">
        <v>90</v>
      </c>
      <c r="M9" s="22">
        <v>90</v>
      </c>
      <c r="N9" s="22">
        <v>100</v>
      </c>
      <c r="O9" s="22">
        <v>100</v>
      </c>
      <c r="P9" s="7">
        <f>SUM(J9:O9)/6</f>
        <v>95</v>
      </c>
    </row>
    <row r="10" spans="2:17" x14ac:dyDescent="0.3">
      <c r="B10" s="9">
        <f>B9+1</f>
        <v>2</v>
      </c>
      <c r="C10" s="27" t="s">
        <v>30</v>
      </c>
      <c r="D10" s="59" t="s">
        <v>53</v>
      </c>
      <c r="E10" s="60" t="s">
        <v>53</v>
      </c>
      <c r="F10" s="60" t="s">
        <v>53</v>
      </c>
      <c r="G10" s="60" t="s">
        <v>53</v>
      </c>
      <c r="H10" s="60" t="s">
        <v>53</v>
      </c>
      <c r="I10" s="61" t="s">
        <v>53</v>
      </c>
      <c r="J10" s="10">
        <v>97</v>
      </c>
      <c r="K10" s="36">
        <v>90</v>
      </c>
      <c r="L10" s="10">
        <v>100</v>
      </c>
      <c r="M10" s="10">
        <v>100</v>
      </c>
      <c r="N10" s="10">
        <v>100</v>
      </c>
      <c r="O10" s="10">
        <v>95</v>
      </c>
      <c r="P10" s="7">
        <f t="shared" ref="P10:P53" si="0">SUM(J10:O10)/7</f>
        <v>83.142857142857139</v>
      </c>
    </row>
    <row r="11" spans="2:17" x14ac:dyDescent="0.3">
      <c r="B11" s="9">
        <f t="shared" ref="B11:B53" si="1">B10+1</f>
        <v>3</v>
      </c>
      <c r="C11" s="27" t="s">
        <v>31</v>
      </c>
      <c r="D11" s="59" t="s">
        <v>54</v>
      </c>
      <c r="E11" s="60" t="s">
        <v>54</v>
      </c>
      <c r="F11" s="60" t="s">
        <v>54</v>
      </c>
      <c r="G11" s="60" t="s">
        <v>54</v>
      </c>
      <c r="H11" s="60" t="s">
        <v>54</v>
      </c>
      <c r="I11" s="61" t="s">
        <v>54</v>
      </c>
      <c r="J11" s="10">
        <v>90</v>
      </c>
      <c r="K11" s="36">
        <v>85</v>
      </c>
      <c r="L11" s="10">
        <v>95</v>
      </c>
      <c r="M11" s="10">
        <v>95</v>
      </c>
      <c r="N11" s="10">
        <v>100</v>
      </c>
      <c r="O11" s="10">
        <v>100</v>
      </c>
      <c r="P11" s="7">
        <f t="shared" si="0"/>
        <v>80.714285714285708</v>
      </c>
    </row>
    <row r="12" spans="2:17" x14ac:dyDescent="0.3">
      <c r="B12" s="9">
        <f t="shared" si="1"/>
        <v>4</v>
      </c>
      <c r="C12" s="27" t="s">
        <v>32</v>
      </c>
      <c r="D12" s="59" t="s">
        <v>55</v>
      </c>
      <c r="E12" s="60" t="s">
        <v>55</v>
      </c>
      <c r="F12" s="60" t="s">
        <v>55</v>
      </c>
      <c r="G12" s="60" t="s">
        <v>55</v>
      </c>
      <c r="H12" s="60" t="s">
        <v>55</v>
      </c>
      <c r="I12" s="61" t="s">
        <v>55</v>
      </c>
      <c r="J12" s="10">
        <v>90</v>
      </c>
      <c r="K12" s="36"/>
      <c r="L12" s="10">
        <v>0</v>
      </c>
      <c r="M12" s="10">
        <v>75</v>
      </c>
      <c r="N12" s="10">
        <v>70</v>
      </c>
      <c r="O12" s="10">
        <v>70</v>
      </c>
      <c r="P12" s="7">
        <f t="shared" si="0"/>
        <v>43.571428571428569</v>
      </c>
    </row>
    <row r="13" spans="2:17" x14ac:dyDescent="0.3">
      <c r="B13" s="9">
        <f t="shared" si="1"/>
        <v>5</v>
      </c>
      <c r="C13" s="27" t="s">
        <v>33</v>
      </c>
      <c r="D13" s="59" t="s">
        <v>56</v>
      </c>
      <c r="E13" s="60" t="s">
        <v>56</v>
      </c>
      <c r="F13" s="60" t="s">
        <v>56</v>
      </c>
      <c r="G13" s="60" t="s">
        <v>56</v>
      </c>
      <c r="H13" s="60" t="s">
        <v>56</v>
      </c>
      <c r="I13" s="61" t="s">
        <v>56</v>
      </c>
      <c r="J13" s="10">
        <v>100</v>
      </c>
      <c r="K13" s="36">
        <v>85</v>
      </c>
      <c r="L13" s="10">
        <v>95</v>
      </c>
      <c r="M13" s="10">
        <v>95</v>
      </c>
      <c r="N13" s="10">
        <v>100</v>
      </c>
      <c r="O13" s="10">
        <v>100</v>
      </c>
      <c r="P13" s="7">
        <f t="shared" si="0"/>
        <v>82.142857142857139</v>
      </c>
    </row>
    <row r="14" spans="2:17" x14ac:dyDescent="0.3">
      <c r="B14" s="9">
        <f t="shared" si="1"/>
        <v>6</v>
      </c>
      <c r="C14" s="27" t="s">
        <v>34</v>
      </c>
      <c r="D14" s="59" t="s">
        <v>57</v>
      </c>
      <c r="E14" s="60" t="s">
        <v>57</v>
      </c>
      <c r="F14" s="60" t="s">
        <v>57</v>
      </c>
      <c r="G14" s="60" t="s">
        <v>57</v>
      </c>
      <c r="H14" s="60" t="s">
        <v>57</v>
      </c>
      <c r="I14" s="61" t="s">
        <v>57</v>
      </c>
      <c r="J14" s="10">
        <v>100</v>
      </c>
      <c r="K14" s="36">
        <v>90</v>
      </c>
      <c r="L14" s="10">
        <v>100</v>
      </c>
      <c r="M14" s="36">
        <v>100</v>
      </c>
      <c r="N14" s="10">
        <v>90</v>
      </c>
      <c r="O14" s="10">
        <v>100</v>
      </c>
      <c r="P14" s="7">
        <f t="shared" si="0"/>
        <v>82.857142857142861</v>
      </c>
    </row>
    <row r="15" spans="2:17" x14ac:dyDescent="0.3">
      <c r="B15" s="9">
        <f t="shared" si="1"/>
        <v>7</v>
      </c>
      <c r="C15" s="27" t="s">
        <v>35</v>
      </c>
      <c r="D15" s="59" t="s">
        <v>58</v>
      </c>
      <c r="E15" s="60" t="s">
        <v>58</v>
      </c>
      <c r="F15" s="60" t="s">
        <v>58</v>
      </c>
      <c r="G15" s="60" t="s">
        <v>58</v>
      </c>
      <c r="H15" s="60" t="s">
        <v>58</v>
      </c>
      <c r="I15" s="61" t="s">
        <v>58</v>
      </c>
      <c r="J15" s="10">
        <v>100</v>
      </c>
      <c r="K15" s="36">
        <v>100</v>
      </c>
      <c r="L15" s="36">
        <v>100</v>
      </c>
      <c r="M15" s="36">
        <v>100</v>
      </c>
      <c r="N15" s="36">
        <v>100</v>
      </c>
      <c r="O15" s="36">
        <v>100</v>
      </c>
      <c r="P15" s="7">
        <f t="shared" si="0"/>
        <v>85.714285714285708</v>
      </c>
    </row>
    <row r="16" spans="2:17" x14ac:dyDescent="0.3">
      <c r="B16" s="9">
        <f t="shared" si="1"/>
        <v>8</v>
      </c>
      <c r="C16" s="27" t="s">
        <v>36</v>
      </c>
      <c r="D16" s="59" t="s">
        <v>59</v>
      </c>
      <c r="E16" s="60" t="s">
        <v>59</v>
      </c>
      <c r="F16" s="60" t="s">
        <v>59</v>
      </c>
      <c r="G16" s="60" t="s">
        <v>59</v>
      </c>
      <c r="H16" s="60" t="s">
        <v>59</v>
      </c>
      <c r="I16" s="61" t="s">
        <v>59</v>
      </c>
      <c r="J16" s="10">
        <v>100</v>
      </c>
      <c r="K16" s="36">
        <v>100</v>
      </c>
      <c r="L16" s="36">
        <v>100</v>
      </c>
      <c r="M16" s="36">
        <v>100</v>
      </c>
      <c r="N16" s="36">
        <v>100</v>
      </c>
      <c r="O16" s="36">
        <v>100</v>
      </c>
      <c r="P16" s="7">
        <f t="shared" si="0"/>
        <v>85.714285714285708</v>
      </c>
    </row>
    <row r="17" spans="2:16" x14ac:dyDescent="0.3">
      <c r="B17" s="9">
        <f t="shared" si="1"/>
        <v>9</v>
      </c>
      <c r="C17" s="27" t="s">
        <v>37</v>
      </c>
      <c r="D17" s="59" t="s">
        <v>60</v>
      </c>
      <c r="E17" s="60" t="s">
        <v>60</v>
      </c>
      <c r="F17" s="60" t="s">
        <v>60</v>
      </c>
      <c r="G17" s="60" t="s">
        <v>60</v>
      </c>
      <c r="H17" s="60" t="s">
        <v>60</v>
      </c>
      <c r="I17" s="61" t="s">
        <v>60</v>
      </c>
      <c r="J17" s="10">
        <v>97</v>
      </c>
      <c r="K17" s="36">
        <v>90</v>
      </c>
      <c r="L17" s="36">
        <v>85</v>
      </c>
      <c r="M17" s="36">
        <v>85</v>
      </c>
      <c r="N17" s="36">
        <v>100</v>
      </c>
      <c r="O17" s="36">
        <v>100</v>
      </c>
      <c r="P17" s="7">
        <f t="shared" si="0"/>
        <v>79.571428571428569</v>
      </c>
    </row>
    <row r="18" spans="2:16" x14ac:dyDescent="0.3">
      <c r="B18" s="9">
        <f t="shared" si="1"/>
        <v>10</v>
      </c>
      <c r="C18" s="27" t="s">
        <v>38</v>
      </c>
      <c r="D18" s="59" t="s">
        <v>61</v>
      </c>
      <c r="E18" s="60" t="s">
        <v>61</v>
      </c>
      <c r="F18" s="60" t="s">
        <v>61</v>
      </c>
      <c r="G18" s="60" t="s">
        <v>61</v>
      </c>
      <c r="H18" s="60" t="s">
        <v>61</v>
      </c>
      <c r="I18" s="61" t="s">
        <v>61</v>
      </c>
      <c r="J18" s="10">
        <v>100</v>
      </c>
      <c r="K18" s="36">
        <v>90</v>
      </c>
      <c r="L18" s="36">
        <v>85</v>
      </c>
      <c r="M18" s="36">
        <v>85</v>
      </c>
      <c r="N18" s="36">
        <v>100</v>
      </c>
      <c r="O18" s="36">
        <v>100</v>
      </c>
      <c r="P18" s="7">
        <f t="shared" si="0"/>
        <v>80</v>
      </c>
    </row>
    <row r="19" spans="2:16" x14ac:dyDescent="0.3">
      <c r="B19" s="9">
        <f t="shared" si="1"/>
        <v>11</v>
      </c>
      <c r="C19" s="27" t="s">
        <v>39</v>
      </c>
      <c r="D19" s="59" t="s">
        <v>62</v>
      </c>
      <c r="E19" s="60" t="s">
        <v>62</v>
      </c>
      <c r="F19" s="60" t="s">
        <v>62</v>
      </c>
      <c r="G19" s="60" t="s">
        <v>62</v>
      </c>
      <c r="H19" s="60" t="s">
        <v>62</v>
      </c>
      <c r="I19" s="61" t="s">
        <v>62</v>
      </c>
      <c r="J19" s="10">
        <v>100</v>
      </c>
      <c r="K19" s="36">
        <v>85</v>
      </c>
      <c r="L19" s="36">
        <v>95</v>
      </c>
      <c r="M19" s="36">
        <v>95</v>
      </c>
      <c r="N19" s="36">
        <v>100</v>
      </c>
      <c r="O19" s="36">
        <v>100</v>
      </c>
      <c r="P19" s="7">
        <f t="shared" si="0"/>
        <v>82.142857142857139</v>
      </c>
    </row>
    <row r="20" spans="2:16" x14ac:dyDescent="0.3">
      <c r="B20" s="9">
        <f t="shared" si="1"/>
        <v>12</v>
      </c>
      <c r="C20" s="27" t="s">
        <v>40</v>
      </c>
      <c r="D20" s="59" t="s">
        <v>63</v>
      </c>
      <c r="E20" s="60" t="s">
        <v>63</v>
      </c>
      <c r="F20" s="60" t="s">
        <v>63</v>
      </c>
      <c r="G20" s="60" t="s">
        <v>63</v>
      </c>
      <c r="H20" s="60" t="s">
        <v>63</v>
      </c>
      <c r="I20" s="61" t="s">
        <v>63</v>
      </c>
      <c r="J20" s="10">
        <v>100</v>
      </c>
      <c r="K20" s="36">
        <v>90</v>
      </c>
      <c r="L20" s="36">
        <v>100</v>
      </c>
      <c r="M20" s="36">
        <v>100</v>
      </c>
      <c r="N20" s="36">
        <v>100</v>
      </c>
      <c r="O20" s="36">
        <v>98</v>
      </c>
      <c r="P20" s="7">
        <f t="shared" si="0"/>
        <v>84</v>
      </c>
    </row>
    <row r="21" spans="2:16" x14ac:dyDescent="0.3">
      <c r="B21" s="9">
        <f t="shared" si="1"/>
        <v>13</v>
      </c>
      <c r="C21" s="27" t="s">
        <v>41</v>
      </c>
      <c r="D21" s="59" t="s">
        <v>64</v>
      </c>
      <c r="E21" s="60" t="s">
        <v>64</v>
      </c>
      <c r="F21" s="60" t="s">
        <v>64</v>
      </c>
      <c r="G21" s="60" t="s">
        <v>64</v>
      </c>
      <c r="H21" s="60" t="s">
        <v>64</v>
      </c>
      <c r="I21" s="61" t="s">
        <v>64</v>
      </c>
      <c r="J21" s="10">
        <v>100</v>
      </c>
      <c r="K21" s="36">
        <v>85</v>
      </c>
      <c r="L21" s="36">
        <v>95</v>
      </c>
      <c r="M21" s="36">
        <v>95</v>
      </c>
      <c r="N21" s="36">
        <v>100</v>
      </c>
      <c r="O21" s="36">
        <v>100</v>
      </c>
      <c r="P21" s="7">
        <f t="shared" si="0"/>
        <v>82.142857142857139</v>
      </c>
    </row>
    <row r="22" spans="2:16" x14ac:dyDescent="0.3">
      <c r="B22" s="9">
        <f t="shared" si="1"/>
        <v>14</v>
      </c>
      <c r="C22" s="27" t="s">
        <v>42</v>
      </c>
      <c r="D22" s="59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1" t="s">
        <v>65</v>
      </c>
      <c r="J22" s="10">
        <v>100</v>
      </c>
      <c r="K22" s="36">
        <v>90</v>
      </c>
      <c r="L22" s="36">
        <v>90</v>
      </c>
      <c r="M22" s="36">
        <v>90</v>
      </c>
      <c r="N22" s="36">
        <v>100</v>
      </c>
      <c r="O22" s="36">
        <v>100</v>
      </c>
      <c r="P22" s="7">
        <f t="shared" si="0"/>
        <v>81.428571428571431</v>
      </c>
    </row>
    <row r="23" spans="2:16" x14ac:dyDescent="0.3">
      <c r="B23" s="9">
        <f t="shared" si="1"/>
        <v>15</v>
      </c>
      <c r="C23" s="27" t="s">
        <v>43</v>
      </c>
      <c r="D23" s="59" t="s">
        <v>66</v>
      </c>
      <c r="E23" s="60" t="s">
        <v>66</v>
      </c>
      <c r="F23" s="60" t="s">
        <v>66</v>
      </c>
      <c r="G23" s="60" t="s">
        <v>66</v>
      </c>
      <c r="H23" s="60" t="s">
        <v>66</v>
      </c>
      <c r="I23" s="61" t="s">
        <v>66</v>
      </c>
      <c r="J23" s="10">
        <v>97</v>
      </c>
      <c r="K23" s="36">
        <v>90</v>
      </c>
      <c r="L23" s="36">
        <v>90</v>
      </c>
      <c r="M23" s="36">
        <v>90</v>
      </c>
      <c r="N23" s="36">
        <v>100</v>
      </c>
      <c r="O23" s="36">
        <v>100</v>
      </c>
      <c r="P23" s="7">
        <f t="shared" si="0"/>
        <v>81</v>
      </c>
    </row>
    <row r="24" spans="2:16" x14ac:dyDescent="0.3">
      <c r="B24" s="9">
        <f t="shared" si="1"/>
        <v>16</v>
      </c>
      <c r="C24" s="27" t="s">
        <v>44</v>
      </c>
      <c r="D24" s="59" t="s">
        <v>67</v>
      </c>
      <c r="E24" s="60" t="s">
        <v>67</v>
      </c>
      <c r="F24" s="60" t="s">
        <v>67</v>
      </c>
      <c r="G24" s="60" t="s">
        <v>67</v>
      </c>
      <c r="H24" s="60" t="s">
        <v>67</v>
      </c>
      <c r="I24" s="61" t="s">
        <v>67</v>
      </c>
      <c r="J24" s="10">
        <v>100</v>
      </c>
      <c r="K24" s="36">
        <v>90</v>
      </c>
      <c r="L24" s="36">
        <v>90</v>
      </c>
      <c r="M24" s="36">
        <v>90</v>
      </c>
      <c r="N24" s="36">
        <v>100</v>
      </c>
      <c r="O24" s="36">
        <v>100</v>
      </c>
      <c r="P24" s="7">
        <f t="shared" si="0"/>
        <v>81.428571428571431</v>
      </c>
    </row>
    <row r="25" spans="2:16" x14ac:dyDescent="0.3">
      <c r="B25" s="9">
        <f t="shared" si="1"/>
        <v>17</v>
      </c>
      <c r="C25" s="27" t="s">
        <v>45</v>
      </c>
      <c r="D25" s="59" t="s">
        <v>68</v>
      </c>
      <c r="E25" s="60" t="s">
        <v>68</v>
      </c>
      <c r="F25" s="60" t="s">
        <v>68</v>
      </c>
      <c r="G25" s="60" t="s">
        <v>68</v>
      </c>
      <c r="H25" s="60" t="s">
        <v>68</v>
      </c>
      <c r="I25" s="61" t="s">
        <v>68</v>
      </c>
      <c r="J25" s="10">
        <v>100</v>
      </c>
      <c r="K25" s="36">
        <v>90</v>
      </c>
      <c r="L25" s="36">
        <v>100</v>
      </c>
      <c r="M25" s="36">
        <v>100</v>
      </c>
      <c r="N25" s="36">
        <v>90</v>
      </c>
      <c r="O25" s="36">
        <v>100</v>
      </c>
      <c r="P25" s="7">
        <f t="shared" si="0"/>
        <v>82.857142857142861</v>
      </c>
    </row>
    <row r="26" spans="2:16" x14ac:dyDescent="0.3">
      <c r="B26" s="9">
        <f t="shared" si="1"/>
        <v>18</v>
      </c>
      <c r="C26" s="27" t="s">
        <v>46</v>
      </c>
      <c r="D26" s="59" t="s">
        <v>69</v>
      </c>
      <c r="E26" s="60" t="s">
        <v>69</v>
      </c>
      <c r="F26" s="60" t="s">
        <v>69</v>
      </c>
      <c r="G26" s="60" t="s">
        <v>69</v>
      </c>
      <c r="H26" s="60" t="s">
        <v>69</v>
      </c>
      <c r="I26" s="61" t="s">
        <v>69</v>
      </c>
      <c r="J26" s="10">
        <v>100</v>
      </c>
      <c r="K26" s="36">
        <v>85</v>
      </c>
      <c r="L26" s="36">
        <v>90</v>
      </c>
      <c r="M26" s="36">
        <v>90</v>
      </c>
      <c r="N26" s="36">
        <v>100</v>
      </c>
      <c r="O26" s="36">
        <v>80</v>
      </c>
      <c r="P26" s="7">
        <f t="shared" si="0"/>
        <v>77.857142857142861</v>
      </c>
    </row>
    <row r="27" spans="2:16" x14ac:dyDescent="0.3">
      <c r="B27" s="9">
        <f t="shared" si="1"/>
        <v>19</v>
      </c>
      <c r="C27" s="27" t="s">
        <v>47</v>
      </c>
      <c r="D27" s="59" t="s">
        <v>70</v>
      </c>
      <c r="E27" s="60" t="s">
        <v>70</v>
      </c>
      <c r="F27" s="60" t="s">
        <v>70</v>
      </c>
      <c r="G27" s="60" t="s">
        <v>70</v>
      </c>
      <c r="H27" s="60" t="s">
        <v>70</v>
      </c>
      <c r="I27" s="61" t="s">
        <v>70</v>
      </c>
      <c r="J27" s="10">
        <v>100</v>
      </c>
      <c r="K27" s="36">
        <v>100</v>
      </c>
      <c r="L27" s="36">
        <v>100</v>
      </c>
      <c r="M27" s="36">
        <v>100</v>
      </c>
      <c r="N27" s="36">
        <v>100</v>
      </c>
      <c r="O27" s="36">
        <v>100</v>
      </c>
      <c r="P27" s="7">
        <f t="shared" si="0"/>
        <v>85.714285714285708</v>
      </c>
    </row>
    <row r="28" spans="2:16" x14ac:dyDescent="0.3">
      <c r="B28" s="9">
        <f t="shared" si="1"/>
        <v>20</v>
      </c>
      <c r="C28" s="27" t="s">
        <v>48</v>
      </c>
      <c r="D28" s="59" t="s">
        <v>71</v>
      </c>
      <c r="E28" s="60" t="s">
        <v>71</v>
      </c>
      <c r="F28" s="60" t="s">
        <v>71</v>
      </c>
      <c r="G28" s="60" t="s">
        <v>71</v>
      </c>
      <c r="H28" s="60" t="s">
        <v>71</v>
      </c>
      <c r="I28" s="61" t="s">
        <v>71</v>
      </c>
      <c r="J28" s="10">
        <v>100</v>
      </c>
      <c r="K28" s="36">
        <v>90</v>
      </c>
      <c r="L28" s="36">
        <v>85</v>
      </c>
      <c r="M28" s="36">
        <v>85</v>
      </c>
      <c r="N28" s="36">
        <v>100</v>
      </c>
      <c r="O28" s="36">
        <v>100</v>
      </c>
      <c r="P28" s="7">
        <f t="shared" si="0"/>
        <v>80</v>
      </c>
    </row>
    <row r="29" spans="2:16" x14ac:dyDescent="0.3">
      <c r="B29" s="9">
        <f t="shared" si="1"/>
        <v>21</v>
      </c>
      <c r="C29" s="27" t="s">
        <v>49</v>
      </c>
      <c r="D29" s="59" t="s">
        <v>72</v>
      </c>
      <c r="E29" s="60" t="s">
        <v>72</v>
      </c>
      <c r="F29" s="60" t="s">
        <v>72</v>
      </c>
      <c r="G29" s="60" t="s">
        <v>72</v>
      </c>
      <c r="H29" s="60" t="s">
        <v>72</v>
      </c>
      <c r="I29" s="61" t="s">
        <v>72</v>
      </c>
      <c r="J29" s="10">
        <v>100</v>
      </c>
      <c r="K29" s="36">
        <v>85</v>
      </c>
      <c r="L29" s="36">
        <v>95</v>
      </c>
      <c r="M29" s="36">
        <v>95</v>
      </c>
      <c r="N29" s="36">
        <v>100</v>
      </c>
      <c r="O29" s="36">
        <v>100</v>
      </c>
      <c r="P29" s="7">
        <f t="shared" si="0"/>
        <v>82.142857142857139</v>
      </c>
    </row>
    <row r="30" spans="2:16" x14ac:dyDescent="0.3">
      <c r="B30" s="9">
        <f t="shared" si="1"/>
        <v>22</v>
      </c>
      <c r="C30" s="27" t="s">
        <v>50</v>
      </c>
      <c r="D30" s="59" t="s">
        <v>73</v>
      </c>
      <c r="E30" s="60" t="s">
        <v>73</v>
      </c>
      <c r="F30" s="60" t="s">
        <v>73</v>
      </c>
      <c r="G30" s="60" t="s">
        <v>73</v>
      </c>
      <c r="H30" s="60" t="s">
        <v>73</v>
      </c>
      <c r="I30" s="61" t="s">
        <v>73</v>
      </c>
      <c r="J30" s="10">
        <v>100</v>
      </c>
      <c r="K30" s="36">
        <v>90</v>
      </c>
      <c r="L30" s="36">
        <v>85</v>
      </c>
      <c r="M30" s="36">
        <v>85</v>
      </c>
      <c r="N30" s="36">
        <v>100</v>
      </c>
      <c r="O30" s="36">
        <v>100</v>
      </c>
      <c r="P30" s="7">
        <f t="shared" si="0"/>
        <v>80</v>
      </c>
    </row>
    <row r="31" spans="2:16" x14ac:dyDescent="0.3">
      <c r="B31" s="9">
        <f t="shared" si="1"/>
        <v>23</v>
      </c>
      <c r="C31" s="27" t="s">
        <v>51</v>
      </c>
      <c r="D31" s="59" t="s">
        <v>74</v>
      </c>
      <c r="E31" s="60" t="s">
        <v>74</v>
      </c>
      <c r="F31" s="60" t="s">
        <v>74</v>
      </c>
      <c r="G31" s="60" t="s">
        <v>74</v>
      </c>
      <c r="H31" s="60" t="s">
        <v>74</v>
      </c>
      <c r="I31" s="61" t="s">
        <v>74</v>
      </c>
      <c r="J31" s="10">
        <v>100</v>
      </c>
      <c r="K31" s="36">
        <v>90</v>
      </c>
      <c r="L31" s="36">
        <v>85</v>
      </c>
      <c r="M31" s="36">
        <v>85</v>
      </c>
      <c r="N31" s="36">
        <v>100</v>
      </c>
      <c r="O31" s="36">
        <v>100</v>
      </c>
      <c r="P31" s="7">
        <f t="shared" si="0"/>
        <v>80</v>
      </c>
    </row>
    <row r="32" spans="2:16" x14ac:dyDescent="0.3">
      <c r="B32" s="9">
        <f t="shared" si="1"/>
        <v>24</v>
      </c>
      <c r="C32" s="9"/>
      <c r="D32" s="44"/>
      <c r="E32" s="44"/>
      <c r="F32" s="44"/>
      <c r="G32" s="44"/>
      <c r="H32" s="44"/>
      <c r="I32" s="44"/>
      <c r="J32" s="10"/>
      <c r="K32" s="10">
        <f>SUM(K9:K31)/23</f>
        <v>86.086956521739125</v>
      </c>
      <c r="L32" s="10">
        <f>SUM(L9:L31)/23</f>
        <v>89.130434782608702</v>
      </c>
      <c r="M32" s="10"/>
      <c r="N32" s="10">
        <f>SUM(N9:N31)/23</f>
        <v>97.826086956521735</v>
      </c>
      <c r="O32" s="38">
        <f>SUM(O9:O31)/23</f>
        <v>97.521739130434781</v>
      </c>
      <c r="P32" s="7">
        <f t="shared" si="0"/>
        <v>52.937888198757769</v>
      </c>
    </row>
    <row r="33" spans="2:16" x14ac:dyDescent="0.3">
      <c r="B33" s="9">
        <f t="shared" si="1"/>
        <v>25</v>
      </c>
      <c r="C33" s="9"/>
      <c r="D33" s="44"/>
      <c r="E33" s="44"/>
      <c r="F33" s="44"/>
      <c r="G33" s="44"/>
      <c r="H33" s="44"/>
      <c r="I33" s="44"/>
      <c r="J33" s="10"/>
      <c r="K33" s="10"/>
      <c r="L33" s="10"/>
      <c r="M33" s="10"/>
      <c r="N33" s="10"/>
      <c r="O33" s="10"/>
      <c r="P33" s="7">
        <f t="shared" si="0"/>
        <v>0</v>
      </c>
    </row>
    <row r="34" spans="2:16" x14ac:dyDescent="0.3">
      <c r="B34" s="9">
        <f t="shared" si="1"/>
        <v>26</v>
      </c>
      <c r="C34" s="9"/>
      <c r="D34" s="44"/>
      <c r="E34" s="44"/>
      <c r="F34" s="44"/>
      <c r="G34" s="44"/>
      <c r="H34" s="44"/>
      <c r="I34" s="44"/>
      <c r="J34" s="10"/>
      <c r="K34" s="10"/>
      <c r="L34" s="10"/>
      <c r="M34" s="10"/>
      <c r="N34" s="10"/>
      <c r="O34" s="10"/>
      <c r="P34" s="7">
        <f t="shared" si="0"/>
        <v>0</v>
      </c>
    </row>
    <row r="35" spans="2:16" x14ac:dyDescent="0.3">
      <c r="B35" s="9">
        <f t="shared" si="1"/>
        <v>27</v>
      </c>
      <c r="C35" s="9"/>
      <c r="D35" s="44"/>
      <c r="E35" s="44"/>
      <c r="F35" s="44"/>
      <c r="G35" s="44"/>
      <c r="H35" s="44"/>
      <c r="I35" s="44"/>
      <c r="J35" s="10"/>
      <c r="K35" s="10"/>
      <c r="L35" s="10"/>
      <c r="M35" s="10"/>
      <c r="N35" s="10"/>
      <c r="O35" s="10"/>
      <c r="P35" s="7">
        <f t="shared" si="0"/>
        <v>0</v>
      </c>
    </row>
    <row r="36" spans="2:16" x14ac:dyDescent="0.3">
      <c r="B36" s="9">
        <f t="shared" si="1"/>
        <v>28</v>
      </c>
      <c r="C36" s="9"/>
      <c r="D36" s="44"/>
      <c r="E36" s="44"/>
      <c r="F36" s="44"/>
      <c r="G36" s="44"/>
      <c r="H36" s="44"/>
      <c r="I36" s="44"/>
      <c r="J36" s="10"/>
      <c r="K36" s="10"/>
      <c r="L36" s="10"/>
      <c r="M36" s="10"/>
      <c r="N36" s="10"/>
      <c r="O36" s="10"/>
      <c r="P36" s="7">
        <f t="shared" si="0"/>
        <v>0</v>
      </c>
    </row>
    <row r="37" spans="2:16" x14ac:dyDescent="0.3">
      <c r="B37" s="9">
        <f t="shared" si="1"/>
        <v>29</v>
      </c>
      <c r="C37" s="9"/>
      <c r="D37" s="44"/>
      <c r="E37" s="44"/>
      <c r="F37" s="44"/>
      <c r="G37" s="44"/>
      <c r="H37" s="44"/>
      <c r="I37" s="44"/>
      <c r="J37" s="10"/>
      <c r="K37" s="10"/>
      <c r="L37" s="10"/>
      <c r="M37" s="10"/>
      <c r="N37" s="10"/>
      <c r="O37" s="10"/>
      <c r="P37" s="7">
        <f t="shared" si="0"/>
        <v>0</v>
      </c>
    </row>
    <row r="38" spans="2:16" x14ac:dyDescent="0.3">
      <c r="B38" s="9">
        <f t="shared" si="1"/>
        <v>30</v>
      </c>
      <c r="C38" s="9"/>
      <c r="D38" s="44"/>
      <c r="E38" s="44"/>
      <c r="F38" s="44"/>
      <c r="G38" s="44"/>
      <c r="H38" s="44"/>
      <c r="I38" s="44"/>
      <c r="J38" s="10"/>
      <c r="K38" s="10"/>
      <c r="L38" s="10"/>
      <c r="M38" s="10"/>
      <c r="N38" s="10"/>
      <c r="O38" s="10"/>
      <c r="P38" s="7">
        <f t="shared" si="0"/>
        <v>0</v>
      </c>
    </row>
    <row r="39" spans="2:16" x14ac:dyDescent="0.3">
      <c r="B39" s="9">
        <f t="shared" si="1"/>
        <v>31</v>
      </c>
      <c r="C39" s="9"/>
      <c r="D39" s="44"/>
      <c r="E39" s="44"/>
      <c r="F39" s="44"/>
      <c r="G39" s="44"/>
      <c r="H39" s="44"/>
      <c r="I39" s="44"/>
      <c r="J39" s="10"/>
      <c r="K39" s="10"/>
      <c r="L39" s="10"/>
      <c r="M39" s="10"/>
      <c r="N39" s="10"/>
      <c r="O39" s="10"/>
      <c r="P39" s="7">
        <f t="shared" si="0"/>
        <v>0</v>
      </c>
    </row>
    <row r="40" spans="2:16" x14ac:dyDescent="0.3">
      <c r="B40" s="9">
        <f t="shared" si="1"/>
        <v>32</v>
      </c>
      <c r="C40" s="9"/>
      <c r="D40" s="44"/>
      <c r="E40" s="44"/>
      <c r="F40" s="44"/>
      <c r="G40" s="44"/>
      <c r="H40" s="44"/>
      <c r="I40" s="44"/>
      <c r="J40" s="10"/>
      <c r="K40" s="10"/>
      <c r="L40" s="10"/>
      <c r="M40" s="10"/>
      <c r="N40" s="10"/>
      <c r="O40" s="10"/>
      <c r="P40" s="7">
        <f t="shared" si="0"/>
        <v>0</v>
      </c>
    </row>
    <row r="41" spans="2:16" x14ac:dyDescent="0.3">
      <c r="B41" s="9">
        <f t="shared" si="1"/>
        <v>33</v>
      </c>
      <c r="C41" s="9"/>
      <c r="D41" s="44"/>
      <c r="E41" s="44"/>
      <c r="F41" s="44"/>
      <c r="G41" s="44"/>
      <c r="H41" s="44"/>
      <c r="I41" s="44"/>
      <c r="J41" s="10"/>
      <c r="K41" s="10"/>
      <c r="L41" s="10"/>
      <c r="M41" s="10"/>
      <c r="N41" s="10"/>
      <c r="O41" s="10"/>
      <c r="P41" s="7">
        <f t="shared" si="0"/>
        <v>0</v>
      </c>
    </row>
    <row r="42" spans="2:16" x14ac:dyDescent="0.3">
      <c r="B42" s="9">
        <f t="shared" si="1"/>
        <v>34</v>
      </c>
      <c r="C42" s="9"/>
      <c r="D42" s="44"/>
      <c r="E42" s="44"/>
      <c r="F42" s="44"/>
      <c r="G42" s="44"/>
      <c r="H42" s="44"/>
      <c r="I42" s="44"/>
      <c r="J42" s="10"/>
      <c r="K42" s="10"/>
      <c r="L42" s="10"/>
      <c r="M42" s="10"/>
      <c r="N42" s="10"/>
      <c r="O42" s="10"/>
      <c r="P42" s="7">
        <f t="shared" si="0"/>
        <v>0</v>
      </c>
    </row>
    <row r="43" spans="2:16" x14ac:dyDescent="0.3">
      <c r="B43" s="9">
        <f t="shared" si="1"/>
        <v>35</v>
      </c>
      <c r="C43" s="9"/>
      <c r="D43" s="44"/>
      <c r="E43" s="44"/>
      <c r="F43" s="44"/>
      <c r="G43" s="44"/>
      <c r="H43" s="44"/>
      <c r="I43" s="44"/>
      <c r="J43" s="10"/>
      <c r="K43" s="10"/>
      <c r="L43" s="10"/>
      <c r="M43" s="10"/>
      <c r="N43" s="10"/>
      <c r="O43" s="10"/>
      <c r="P43" s="7">
        <f t="shared" si="0"/>
        <v>0</v>
      </c>
    </row>
    <row r="44" spans="2:16" x14ac:dyDescent="0.3">
      <c r="B44" s="9">
        <f t="shared" si="1"/>
        <v>36</v>
      </c>
      <c r="C44" s="9"/>
      <c r="D44" s="44"/>
      <c r="E44" s="44"/>
      <c r="F44" s="44"/>
      <c r="G44" s="44"/>
      <c r="H44" s="44"/>
      <c r="I44" s="44"/>
      <c r="J44" s="10"/>
      <c r="K44" s="10"/>
      <c r="L44" s="10"/>
      <c r="M44" s="10"/>
      <c r="N44" s="10"/>
      <c r="O44" s="10"/>
      <c r="P44" s="7">
        <f t="shared" si="0"/>
        <v>0</v>
      </c>
    </row>
    <row r="45" spans="2:16" x14ac:dyDescent="0.3">
      <c r="B45" s="9">
        <f t="shared" si="1"/>
        <v>37</v>
      </c>
      <c r="C45" s="4"/>
      <c r="D45" s="44"/>
      <c r="E45" s="44"/>
      <c r="F45" s="44"/>
      <c r="G45" s="44"/>
      <c r="H45" s="44"/>
      <c r="I45" s="44"/>
      <c r="J45" s="10"/>
      <c r="K45" s="10"/>
      <c r="L45" s="10"/>
      <c r="M45" s="10"/>
      <c r="N45" s="10"/>
      <c r="O45" s="10"/>
      <c r="P45" s="7">
        <f t="shared" si="0"/>
        <v>0</v>
      </c>
    </row>
    <row r="46" spans="2:16" x14ac:dyDescent="0.3">
      <c r="B46" s="9">
        <f t="shared" si="1"/>
        <v>38</v>
      </c>
      <c r="C46" s="4"/>
      <c r="D46" s="44"/>
      <c r="E46" s="44"/>
      <c r="F46" s="44"/>
      <c r="G46" s="44"/>
      <c r="H46" s="44"/>
      <c r="I46" s="44"/>
      <c r="J46" s="10"/>
      <c r="K46" s="10"/>
      <c r="L46" s="10"/>
      <c r="M46" s="10"/>
      <c r="N46" s="10"/>
      <c r="O46" s="10"/>
      <c r="P46" s="7">
        <f t="shared" si="0"/>
        <v>0</v>
      </c>
    </row>
    <row r="47" spans="2:16" x14ac:dyDescent="0.3">
      <c r="B47" s="9">
        <f t="shared" si="1"/>
        <v>39</v>
      </c>
      <c r="C47" s="4"/>
      <c r="D47" s="44"/>
      <c r="E47" s="44"/>
      <c r="F47" s="44"/>
      <c r="G47" s="44"/>
      <c r="H47" s="44"/>
      <c r="I47" s="44"/>
      <c r="J47" s="10"/>
      <c r="K47" s="10"/>
      <c r="L47" s="10"/>
      <c r="M47" s="10"/>
      <c r="N47" s="10"/>
      <c r="O47" s="10"/>
      <c r="P47" s="7">
        <f t="shared" si="0"/>
        <v>0</v>
      </c>
    </row>
    <row r="48" spans="2:16" x14ac:dyDescent="0.3">
      <c r="B48" s="9">
        <f t="shared" si="1"/>
        <v>40</v>
      </c>
      <c r="C48" s="4"/>
      <c r="D48" s="44"/>
      <c r="E48" s="44"/>
      <c r="F48" s="44"/>
      <c r="G48" s="44"/>
      <c r="H48" s="44"/>
      <c r="I48" s="44"/>
      <c r="J48" s="10"/>
      <c r="K48" s="10"/>
      <c r="L48" s="10"/>
      <c r="M48" s="10"/>
      <c r="N48" s="10"/>
      <c r="O48" s="10"/>
      <c r="P48" s="7">
        <f t="shared" si="0"/>
        <v>0</v>
      </c>
    </row>
    <row r="49" spans="2:16" x14ac:dyDescent="0.3">
      <c r="B49" s="9">
        <f t="shared" si="1"/>
        <v>41</v>
      </c>
      <c r="C49" s="4"/>
      <c r="D49" s="44"/>
      <c r="E49" s="44"/>
      <c r="F49" s="44"/>
      <c r="G49" s="44"/>
      <c r="H49" s="44"/>
      <c r="I49" s="44"/>
      <c r="J49" s="10"/>
      <c r="K49" s="10"/>
      <c r="L49" s="10"/>
      <c r="M49" s="10"/>
      <c r="N49" s="10"/>
      <c r="O49" s="10"/>
      <c r="P49" s="7">
        <f t="shared" si="0"/>
        <v>0</v>
      </c>
    </row>
    <row r="50" spans="2:16" x14ac:dyDescent="0.3">
      <c r="B50" s="9">
        <f t="shared" si="1"/>
        <v>42</v>
      </c>
      <c r="C50" s="4"/>
      <c r="D50" s="44"/>
      <c r="E50" s="44"/>
      <c r="F50" s="44"/>
      <c r="G50" s="44"/>
      <c r="H50" s="44"/>
      <c r="I50" s="44"/>
      <c r="J50" s="10"/>
      <c r="K50" s="10"/>
      <c r="L50" s="10"/>
      <c r="M50" s="10"/>
      <c r="N50" s="10"/>
      <c r="O50" s="10"/>
      <c r="P50" s="7">
        <f t="shared" si="0"/>
        <v>0</v>
      </c>
    </row>
    <row r="51" spans="2:16" x14ac:dyDescent="0.3">
      <c r="B51" s="9">
        <f t="shared" si="1"/>
        <v>43</v>
      </c>
      <c r="C51" s="4"/>
      <c r="D51" s="44"/>
      <c r="E51" s="44"/>
      <c r="F51" s="44"/>
      <c r="G51" s="44"/>
      <c r="H51" s="44"/>
      <c r="I51" s="44"/>
      <c r="J51" s="10"/>
      <c r="K51" s="10"/>
      <c r="L51" s="10"/>
      <c r="M51" s="10"/>
      <c r="N51" s="10"/>
      <c r="O51" s="10"/>
      <c r="P51" s="7">
        <f t="shared" si="0"/>
        <v>0</v>
      </c>
    </row>
    <row r="52" spans="2:16" x14ac:dyDescent="0.3">
      <c r="B52" s="9">
        <f t="shared" si="1"/>
        <v>44</v>
      </c>
      <c r="C52" s="4"/>
      <c r="D52" s="44"/>
      <c r="E52" s="44"/>
      <c r="F52" s="44"/>
      <c r="G52" s="44"/>
      <c r="H52" s="44"/>
      <c r="I52" s="44"/>
      <c r="J52" s="10"/>
      <c r="K52" s="10"/>
      <c r="L52" s="10"/>
      <c r="M52" s="10"/>
      <c r="N52" s="10"/>
      <c r="O52" s="10"/>
      <c r="P52" s="7">
        <f t="shared" si="0"/>
        <v>0</v>
      </c>
    </row>
    <row r="53" spans="2:16" x14ac:dyDescent="0.3">
      <c r="B53" s="9">
        <f t="shared" si="1"/>
        <v>45</v>
      </c>
      <c r="C53" s="13"/>
      <c r="D53" s="45"/>
      <c r="E53" s="46"/>
      <c r="F53" s="46"/>
      <c r="G53" s="46"/>
      <c r="H53" s="46"/>
      <c r="I53" s="47"/>
      <c r="J53" s="2"/>
      <c r="K53" s="2"/>
      <c r="L53" s="2"/>
      <c r="M53" s="2"/>
      <c r="N53" s="2"/>
      <c r="O53" s="2"/>
      <c r="P53" s="7">
        <f t="shared" si="0"/>
        <v>0</v>
      </c>
    </row>
    <row r="54" spans="2:16" x14ac:dyDescent="0.3">
      <c r="C54" s="39"/>
      <c r="D54" s="39"/>
      <c r="E54" s="8"/>
      <c r="H54" s="48" t="s">
        <v>18</v>
      </c>
      <c r="I54" s="48"/>
      <c r="J54" s="14">
        <f>COUNTIF(J9:J53,"&gt;=70")</f>
        <v>23</v>
      </c>
      <c r="K54" s="14">
        <f t="shared" ref="K54:O54" si="2">COUNTIF(K9:K53,"&gt;=70")</f>
        <v>23</v>
      </c>
      <c r="L54" s="14">
        <f t="shared" si="2"/>
        <v>23</v>
      </c>
      <c r="M54" s="14">
        <f t="shared" si="2"/>
        <v>23</v>
      </c>
      <c r="N54" s="14">
        <f t="shared" si="2"/>
        <v>24</v>
      </c>
      <c r="O54" s="14">
        <f t="shared" si="2"/>
        <v>24</v>
      </c>
      <c r="P54" s="18">
        <f t="shared" ref="P54" si="3">COUNTIF(P9:P48,"&gt;=70")</f>
        <v>22</v>
      </c>
    </row>
    <row r="55" spans="2:16" x14ac:dyDescent="0.3">
      <c r="C55" s="39"/>
      <c r="D55" s="39"/>
      <c r="E55" s="12"/>
      <c r="H55" s="43" t="s">
        <v>19</v>
      </c>
      <c r="I55" s="43"/>
      <c r="J55" s="15">
        <f>COUNTIF(J9:J53,"&lt;70")</f>
        <v>0</v>
      </c>
      <c r="K55" s="15">
        <f t="shared" ref="K55:P55" si="4">COUNTIF(K9:K53,"&lt;70")</f>
        <v>0</v>
      </c>
      <c r="L55" s="15">
        <f t="shared" si="4"/>
        <v>1</v>
      </c>
      <c r="M55" s="15">
        <f t="shared" si="4"/>
        <v>0</v>
      </c>
      <c r="N55" s="15">
        <f t="shared" si="4"/>
        <v>0</v>
      </c>
      <c r="O55" s="15">
        <f t="shared" si="4"/>
        <v>0</v>
      </c>
      <c r="P55" s="15">
        <f t="shared" si="4"/>
        <v>23</v>
      </c>
    </row>
    <row r="56" spans="2:16" x14ac:dyDescent="0.3">
      <c r="C56" s="39"/>
      <c r="D56" s="39"/>
      <c r="E56" s="39"/>
      <c r="H56" s="43" t="s">
        <v>20</v>
      </c>
      <c r="I56" s="43"/>
      <c r="J56" s="15">
        <f>COUNT(J9:J53)</f>
        <v>23</v>
      </c>
      <c r="K56" s="15">
        <f t="shared" ref="K56:P56" si="5">COUNT(K9:K53)</f>
        <v>23</v>
      </c>
      <c r="L56" s="15">
        <f t="shared" si="5"/>
        <v>24</v>
      </c>
      <c r="M56" s="15">
        <f t="shared" si="5"/>
        <v>23</v>
      </c>
      <c r="N56" s="15">
        <f t="shared" si="5"/>
        <v>24</v>
      </c>
      <c r="O56" s="15">
        <f t="shared" si="5"/>
        <v>24</v>
      </c>
      <c r="P56" s="15">
        <f t="shared" si="5"/>
        <v>45</v>
      </c>
    </row>
    <row r="57" spans="2:16" x14ac:dyDescent="0.3">
      <c r="C57" s="39"/>
      <c r="D57" s="39"/>
      <c r="E57" s="8"/>
      <c r="F57" s="5"/>
      <c r="H57" s="40" t="s">
        <v>15</v>
      </c>
      <c r="I57" s="40"/>
      <c r="J57" s="16">
        <f>J54/J56</f>
        <v>1</v>
      </c>
      <c r="K57" s="17">
        <f t="shared" ref="K57:P57" si="6">K54/K56</f>
        <v>1</v>
      </c>
      <c r="L57" s="17">
        <f t="shared" si="6"/>
        <v>0.95833333333333337</v>
      </c>
      <c r="M57" s="17">
        <f t="shared" si="6"/>
        <v>1</v>
      </c>
      <c r="N57" s="17">
        <f t="shared" si="6"/>
        <v>1</v>
      </c>
      <c r="O57" s="17">
        <f t="shared" si="6"/>
        <v>1</v>
      </c>
      <c r="P57" s="17">
        <f t="shared" si="6"/>
        <v>0.48888888888888887</v>
      </c>
    </row>
    <row r="58" spans="2:16" x14ac:dyDescent="0.3">
      <c r="C58" s="39"/>
      <c r="D58" s="39"/>
      <c r="E58" s="8"/>
      <c r="F58" s="5"/>
      <c r="H58" s="40" t="s">
        <v>16</v>
      </c>
      <c r="I58" s="40"/>
      <c r="J58" s="16">
        <f>J55/J56</f>
        <v>0</v>
      </c>
      <c r="K58" s="16">
        <f t="shared" ref="K58:P58" si="7">K55/K56</f>
        <v>0</v>
      </c>
      <c r="L58" s="17">
        <f t="shared" si="7"/>
        <v>4.1666666666666664E-2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7">
        <f t="shared" si="7"/>
        <v>0.51111111111111107</v>
      </c>
    </row>
    <row r="59" spans="2:16" x14ac:dyDescent="0.3">
      <c r="C59" s="39"/>
      <c r="D59" s="39"/>
      <c r="E59" s="12"/>
      <c r="F59" s="5"/>
    </row>
    <row r="60" spans="2:16" x14ac:dyDescent="0.3">
      <c r="C60" s="8"/>
      <c r="D60" s="8"/>
      <c r="E60" s="12"/>
      <c r="F60" s="5"/>
    </row>
    <row r="61" spans="2:16" x14ac:dyDescent="0.3">
      <c r="J61" s="41"/>
      <c r="K61" s="41"/>
      <c r="L61" s="41"/>
      <c r="M61" s="41"/>
      <c r="N61" s="41"/>
      <c r="O61" s="41"/>
    </row>
    <row r="62" spans="2:16" x14ac:dyDescent="0.3">
      <c r="J62" s="42" t="s">
        <v>17</v>
      </c>
      <c r="K62" s="42"/>
      <c r="L62" s="42"/>
      <c r="M62" s="42"/>
      <c r="N62" s="42"/>
      <c r="O62" s="42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20" workbookViewId="0">
      <selection activeCell="O39" sqref="O3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</row>
    <row r="3" spans="2:17" x14ac:dyDescent="0.3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21"/>
      <c r="Q3" s="21"/>
    </row>
    <row r="4" spans="2:17" x14ac:dyDescent="0.3">
      <c r="C4" t="s">
        <v>0</v>
      </c>
      <c r="D4" s="54" t="s">
        <v>75</v>
      </c>
      <c r="E4" s="54"/>
      <c r="F4" s="54"/>
      <c r="G4" s="54"/>
      <c r="I4" t="s">
        <v>1</v>
      </c>
      <c r="J4" s="55" t="s">
        <v>76</v>
      </c>
      <c r="K4" s="55"/>
      <c r="M4" t="s">
        <v>2</v>
      </c>
      <c r="N4" s="62" t="s">
        <v>207</v>
      </c>
      <c r="O4" s="62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5" t="s">
        <v>26</v>
      </c>
      <c r="E6" s="55"/>
      <c r="F6" s="55"/>
      <c r="G6" s="55"/>
      <c r="I6" s="56" t="s">
        <v>21</v>
      </c>
      <c r="J6" s="56"/>
      <c r="K6" s="57" t="s">
        <v>27</v>
      </c>
      <c r="L6" s="57"/>
      <c r="M6" s="57"/>
      <c r="N6" s="57"/>
      <c r="O6" s="57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22" t="s">
        <v>7</v>
      </c>
      <c r="K8" s="22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6" t="s">
        <v>22</v>
      </c>
    </row>
    <row r="9" spans="2:17" x14ac:dyDescent="0.3">
      <c r="B9" s="23">
        <v>1</v>
      </c>
      <c r="C9" s="27" t="s">
        <v>77</v>
      </c>
      <c r="D9" s="59" t="s">
        <v>108</v>
      </c>
      <c r="E9" s="60" t="s">
        <v>108</v>
      </c>
      <c r="F9" s="60" t="s">
        <v>108</v>
      </c>
      <c r="G9" s="60" t="s">
        <v>108</v>
      </c>
      <c r="H9" s="60" t="s">
        <v>108</v>
      </c>
      <c r="I9" s="61" t="s">
        <v>108</v>
      </c>
      <c r="J9" s="28">
        <v>100</v>
      </c>
      <c r="K9" s="22">
        <v>100</v>
      </c>
      <c r="L9" s="22">
        <v>90</v>
      </c>
      <c r="M9" s="22">
        <v>100</v>
      </c>
      <c r="N9" s="22">
        <v>100</v>
      </c>
      <c r="O9" s="22">
        <v>90</v>
      </c>
      <c r="P9" s="7">
        <f>SUM(J9:O9)/6</f>
        <v>96.666666666666671</v>
      </c>
    </row>
    <row r="10" spans="2:17" x14ac:dyDescent="0.3">
      <c r="B10" s="23">
        <f>B9+1</f>
        <v>2</v>
      </c>
      <c r="C10" s="27" t="s">
        <v>78</v>
      </c>
      <c r="D10" s="59" t="s">
        <v>109</v>
      </c>
      <c r="E10" s="60" t="s">
        <v>109</v>
      </c>
      <c r="F10" s="60" t="s">
        <v>109</v>
      </c>
      <c r="G10" s="60" t="s">
        <v>109</v>
      </c>
      <c r="H10" s="60" t="s">
        <v>109</v>
      </c>
      <c r="I10" s="61" t="s">
        <v>109</v>
      </c>
      <c r="J10" s="28">
        <v>75</v>
      </c>
      <c r="K10" s="22"/>
      <c r="L10" s="22">
        <v>0</v>
      </c>
      <c r="M10" s="22">
        <v>0</v>
      </c>
      <c r="N10" s="22">
        <v>0</v>
      </c>
      <c r="O10" s="22"/>
      <c r="P10" s="7"/>
    </row>
    <row r="11" spans="2:17" x14ac:dyDescent="0.3">
      <c r="B11" s="23">
        <f t="shared" ref="B11:B53" si="0">B10+1</f>
        <v>3</v>
      </c>
      <c r="C11" s="27" t="s">
        <v>79</v>
      </c>
      <c r="D11" s="59" t="s">
        <v>110</v>
      </c>
      <c r="E11" s="60" t="s">
        <v>110</v>
      </c>
      <c r="F11" s="60" t="s">
        <v>110</v>
      </c>
      <c r="G11" s="60" t="s">
        <v>110</v>
      </c>
      <c r="H11" s="60" t="s">
        <v>110</v>
      </c>
      <c r="I11" s="61" t="s">
        <v>110</v>
      </c>
      <c r="J11" s="28">
        <v>100</v>
      </c>
      <c r="K11" s="22">
        <v>100</v>
      </c>
      <c r="L11" s="22">
        <v>90</v>
      </c>
      <c r="M11" s="22">
        <v>100</v>
      </c>
      <c r="N11" s="22">
        <v>100</v>
      </c>
      <c r="O11" s="22">
        <v>80</v>
      </c>
      <c r="P11" s="7">
        <f t="shared" ref="P11:P53" si="1">SUM(J11:O11)/7</f>
        <v>81.428571428571431</v>
      </c>
    </row>
    <row r="12" spans="2:17" x14ac:dyDescent="0.3">
      <c r="B12" s="23">
        <f t="shared" si="0"/>
        <v>4</v>
      </c>
      <c r="C12" s="27" t="s">
        <v>80</v>
      </c>
      <c r="D12" s="59" t="s">
        <v>111</v>
      </c>
      <c r="E12" s="60" t="s">
        <v>111</v>
      </c>
      <c r="F12" s="60" t="s">
        <v>111</v>
      </c>
      <c r="G12" s="60" t="s">
        <v>111</v>
      </c>
      <c r="H12" s="60" t="s">
        <v>111</v>
      </c>
      <c r="I12" s="61" t="s">
        <v>111</v>
      </c>
      <c r="J12" s="28">
        <v>90</v>
      </c>
      <c r="K12" s="22">
        <v>100</v>
      </c>
      <c r="L12" s="22">
        <v>70</v>
      </c>
      <c r="M12" s="22">
        <v>80</v>
      </c>
      <c r="N12" s="22">
        <v>90</v>
      </c>
      <c r="O12" s="22">
        <v>100</v>
      </c>
      <c r="P12" s="7">
        <f t="shared" si="1"/>
        <v>75.714285714285708</v>
      </c>
    </row>
    <row r="13" spans="2:17" x14ac:dyDescent="0.3">
      <c r="B13" s="23">
        <f t="shared" si="0"/>
        <v>5</v>
      </c>
      <c r="C13" s="27" t="s">
        <v>81</v>
      </c>
      <c r="D13" s="59" t="s">
        <v>112</v>
      </c>
      <c r="E13" s="60" t="s">
        <v>112</v>
      </c>
      <c r="F13" s="60" t="s">
        <v>112</v>
      </c>
      <c r="G13" s="60" t="s">
        <v>112</v>
      </c>
      <c r="H13" s="60" t="s">
        <v>112</v>
      </c>
      <c r="I13" s="61" t="s">
        <v>112</v>
      </c>
      <c r="J13" s="28">
        <v>100</v>
      </c>
      <c r="K13" s="22">
        <v>85</v>
      </c>
      <c r="L13" s="22">
        <v>70</v>
      </c>
      <c r="M13" s="22">
        <v>85</v>
      </c>
      <c r="N13" s="22">
        <v>80</v>
      </c>
      <c r="O13" s="22">
        <v>95</v>
      </c>
      <c r="P13" s="7">
        <f t="shared" si="1"/>
        <v>73.571428571428569</v>
      </c>
    </row>
    <row r="14" spans="2:17" x14ac:dyDescent="0.3">
      <c r="B14" s="23">
        <f t="shared" si="0"/>
        <v>6</v>
      </c>
      <c r="C14" s="27" t="s">
        <v>82</v>
      </c>
      <c r="D14" s="59" t="s">
        <v>113</v>
      </c>
      <c r="E14" s="60" t="s">
        <v>113</v>
      </c>
      <c r="F14" s="60" t="s">
        <v>113</v>
      </c>
      <c r="G14" s="60" t="s">
        <v>113</v>
      </c>
      <c r="H14" s="60" t="s">
        <v>113</v>
      </c>
      <c r="I14" s="61" t="s">
        <v>113</v>
      </c>
      <c r="J14" s="28">
        <v>90</v>
      </c>
      <c r="K14" s="22"/>
      <c r="L14" s="22">
        <v>70</v>
      </c>
      <c r="M14" s="22">
        <v>80</v>
      </c>
      <c r="N14" s="22">
        <v>90</v>
      </c>
      <c r="O14" s="22">
        <v>80</v>
      </c>
      <c r="P14" s="7">
        <f t="shared" si="1"/>
        <v>58.571428571428569</v>
      </c>
    </row>
    <row r="15" spans="2:17" x14ac:dyDescent="0.3">
      <c r="B15" s="23">
        <f t="shared" si="0"/>
        <v>7</v>
      </c>
      <c r="C15" s="27" t="s">
        <v>83</v>
      </c>
      <c r="D15" s="59" t="s">
        <v>114</v>
      </c>
      <c r="E15" s="60" t="s">
        <v>114</v>
      </c>
      <c r="F15" s="60" t="s">
        <v>114</v>
      </c>
      <c r="G15" s="60" t="s">
        <v>114</v>
      </c>
      <c r="H15" s="60" t="s">
        <v>114</v>
      </c>
      <c r="I15" s="61" t="s">
        <v>114</v>
      </c>
      <c r="J15" s="28">
        <v>100</v>
      </c>
      <c r="K15" s="22">
        <v>100</v>
      </c>
      <c r="L15" s="22">
        <v>95</v>
      </c>
      <c r="M15" s="22">
        <v>100</v>
      </c>
      <c r="N15" s="22">
        <v>100</v>
      </c>
      <c r="O15" s="22">
        <v>100</v>
      </c>
      <c r="P15" s="7">
        <f t="shared" si="1"/>
        <v>85</v>
      </c>
    </row>
    <row r="16" spans="2:17" x14ac:dyDescent="0.3">
      <c r="B16" s="23">
        <f t="shared" si="0"/>
        <v>8</v>
      </c>
      <c r="C16" s="27" t="s">
        <v>84</v>
      </c>
      <c r="D16" s="59" t="s">
        <v>115</v>
      </c>
      <c r="E16" s="60" t="s">
        <v>115</v>
      </c>
      <c r="F16" s="60" t="s">
        <v>115</v>
      </c>
      <c r="G16" s="60" t="s">
        <v>115</v>
      </c>
      <c r="H16" s="60" t="s">
        <v>115</v>
      </c>
      <c r="I16" s="61" t="s">
        <v>115</v>
      </c>
      <c r="J16" s="28">
        <v>95</v>
      </c>
      <c r="K16" s="22">
        <v>100</v>
      </c>
      <c r="L16" s="22">
        <v>70</v>
      </c>
      <c r="M16" s="22">
        <v>95</v>
      </c>
      <c r="N16" s="22">
        <v>90</v>
      </c>
      <c r="O16" s="22">
        <v>100</v>
      </c>
      <c r="P16" s="7">
        <f t="shared" si="1"/>
        <v>78.571428571428569</v>
      </c>
    </row>
    <row r="17" spans="2:16" x14ac:dyDescent="0.3">
      <c r="B17" s="23">
        <f t="shared" si="0"/>
        <v>9</v>
      </c>
      <c r="C17" s="27" t="s">
        <v>85</v>
      </c>
      <c r="D17" s="59" t="s">
        <v>116</v>
      </c>
      <c r="E17" s="60" t="s">
        <v>116</v>
      </c>
      <c r="F17" s="60" t="s">
        <v>116</v>
      </c>
      <c r="G17" s="60" t="s">
        <v>116</v>
      </c>
      <c r="H17" s="60" t="s">
        <v>116</v>
      </c>
      <c r="I17" s="61" t="s">
        <v>116</v>
      </c>
      <c r="J17" s="28">
        <v>70</v>
      </c>
      <c r="K17" s="22">
        <v>90</v>
      </c>
      <c r="L17" s="22">
        <v>95</v>
      </c>
      <c r="M17" s="22">
        <v>100</v>
      </c>
      <c r="N17" s="22">
        <v>95</v>
      </c>
      <c r="O17" s="22">
        <v>100</v>
      </c>
      <c r="P17" s="7">
        <f t="shared" si="1"/>
        <v>78.571428571428569</v>
      </c>
    </row>
    <row r="18" spans="2:16" x14ac:dyDescent="0.3">
      <c r="B18" s="23">
        <f t="shared" si="0"/>
        <v>10</v>
      </c>
      <c r="C18" s="27" t="s">
        <v>86</v>
      </c>
      <c r="D18" s="59" t="s">
        <v>117</v>
      </c>
      <c r="E18" s="60" t="s">
        <v>117</v>
      </c>
      <c r="F18" s="60" t="s">
        <v>117</v>
      </c>
      <c r="G18" s="60" t="s">
        <v>117</v>
      </c>
      <c r="H18" s="60" t="s">
        <v>117</v>
      </c>
      <c r="I18" s="61" t="s">
        <v>117</v>
      </c>
      <c r="J18" s="28">
        <v>100</v>
      </c>
      <c r="K18" s="22">
        <v>95</v>
      </c>
      <c r="L18" s="22">
        <v>80</v>
      </c>
      <c r="M18" s="22">
        <v>100</v>
      </c>
      <c r="N18" s="22">
        <v>95</v>
      </c>
      <c r="O18" s="22">
        <v>100</v>
      </c>
      <c r="P18" s="7">
        <f t="shared" si="1"/>
        <v>81.428571428571431</v>
      </c>
    </row>
    <row r="19" spans="2:16" x14ac:dyDescent="0.3">
      <c r="B19" s="23">
        <f t="shared" si="0"/>
        <v>11</v>
      </c>
      <c r="C19" s="27" t="s">
        <v>87</v>
      </c>
      <c r="D19" s="59" t="s">
        <v>118</v>
      </c>
      <c r="E19" s="60" t="s">
        <v>118</v>
      </c>
      <c r="F19" s="60" t="s">
        <v>118</v>
      </c>
      <c r="G19" s="60" t="s">
        <v>118</v>
      </c>
      <c r="H19" s="60" t="s">
        <v>118</v>
      </c>
      <c r="I19" s="61" t="s">
        <v>118</v>
      </c>
      <c r="J19" s="28">
        <v>85</v>
      </c>
      <c r="K19" s="22">
        <v>90</v>
      </c>
      <c r="L19" s="22">
        <v>90</v>
      </c>
      <c r="M19" s="22">
        <v>95</v>
      </c>
      <c r="N19" s="22">
        <v>80</v>
      </c>
      <c r="O19" s="22">
        <v>90</v>
      </c>
      <c r="P19" s="7">
        <f t="shared" si="1"/>
        <v>75.714285714285708</v>
      </c>
    </row>
    <row r="20" spans="2:16" x14ac:dyDescent="0.3">
      <c r="B20" s="23">
        <f t="shared" si="0"/>
        <v>12</v>
      </c>
      <c r="C20" s="29" t="s">
        <v>88</v>
      </c>
      <c r="D20" s="59" t="s">
        <v>119</v>
      </c>
      <c r="E20" s="60" t="s">
        <v>119</v>
      </c>
      <c r="F20" s="60" t="s">
        <v>119</v>
      </c>
      <c r="G20" s="60" t="s">
        <v>119</v>
      </c>
      <c r="H20" s="60" t="s">
        <v>119</v>
      </c>
      <c r="I20" s="61" t="s">
        <v>119</v>
      </c>
      <c r="J20" s="28">
        <v>100</v>
      </c>
      <c r="K20" s="22">
        <v>90</v>
      </c>
      <c r="L20" s="22">
        <v>95</v>
      </c>
      <c r="M20" s="22">
        <v>100</v>
      </c>
      <c r="N20" s="22">
        <v>100</v>
      </c>
      <c r="O20" s="22">
        <v>100</v>
      </c>
      <c r="P20" s="7">
        <f t="shared" si="1"/>
        <v>83.571428571428569</v>
      </c>
    </row>
    <row r="21" spans="2:16" x14ac:dyDescent="0.3">
      <c r="B21" s="23">
        <f t="shared" si="0"/>
        <v>13</v>
      </c>
      <c r="C21" s="27" t="s">
        <v>89</v>
      </c>
      <c r="D21" s="59" t="s">
        <v>120</v>
      </c>
      <c r="E21" s="60" t="s">
        <v>120</v>
      </c>
      <c r="F21" s="60" t="s">
        <v>120</v>
      </c>
      <c r="G21" s="60" t="s">
        <v>120</v>
      </c>
      <c r="H21" s="60" t="s">
        <v>120</v>
      </c>
      <c r="I21" s="61" t="s">
        <v>120</v>
      </c>
      <c r="J21" s="28">
        <v>100</v>
      </c>
      <c r="K21" s="22">
        <v>90</v>
      </c>
      <c r="L21" s="22">
        <v>0</v>
      </c>
      <c r="M21" s="22">
        <v>95</v>
      </c>
      <c r="N21" s="22">
        <v>100</v>
      </c>
      <c r="O21" s="22">
        <v>90</v>
      </c>
      <c r="P21" s="7">
        <f t="shared" si="1"/>
        <v>67.857142857142861</v>
      </c>
    </row>
    <row r="22" spans="2:16" x14ac:dyDescent="0.3">
      <c r="B22" s="23">
        <f t="shared" si="0"/>
        <v>14</v>
      </c>
      <c r="C22" s="27" t="s">
        <v>90</v>
      </c>
      <c r="D22" s="59" t="s">
        <v>121</v>
      </c>
      <c r="E22" s="60" t="s">
        <v>121</v>
      </c>
      <c r="F22" s="60" t="s">
        <v>121</v>
      </c>
      <c r="G22" s="60" t="s">
        <v>121</v>
      </c>
      <c r="H22" s="60" t="s">
        <v>121</v>
      </c>
      <c r="I22" s="61" t="s">
        <v>121</v>
      </c>
      <c r="J22" s="28">
        <v>100</v>
      </c>
      <c r="K22" s="22">
        <v>95</v>
      </c>
      <c r="L22" s="22">
        <v>95</v>
      </c>
      <c r="M22" s="22">
        <v>100</v>
      </c>
      <c r="N22" s="22">
        <v>95</v>
      </c>
      <c r="O22" s="22">
        <v>80</v>
      </c>
      <c r="P22" s="7">
        <f t="shared" si="1"/>
        <v>80.714285714285708</v>
      </c>
    </row>
    <row r="23" spans="2:16" x14ac:dyDescent="0.3">
      <c r="B23" s="23">
        <f t="shared" si="0"/>
        <v>15</v>
      </c>
      <c r="C23" s="27" t="s">
        <v>91</v>
      </c>
      <c r="D23" s="59" t="s">
        <v>122</v>
      </c>
      <c r="E23" s="60" t="s">
        <v>122</v>
      </c>
      <c r="F23" s="60" t="s">
        <v>122</v>
      </c>
      <c r="G23" s="60" t="s">
        <v>122</v>
      </c>
      <c r="H23" s="60" t="s">
        <v>122</v>
      </c>
      <c r="I23" s="61" t="s">
        <v>122</v>
      </c>
      <c r="J23" s="28">
        <v>90</v>
      </c>
      <c r="K23" s="22">
        <v>100</v>
      </c>
      <c r="L23" s="22">
        <v>90</v>
      </c>
      <c r="M23" s="22">
        <v>95</v>
      </c>
      <c r="N23" s="22">
        <v>90</v>
      </c>
      <c r="O23" s="22">
        <v>100</v>
      </c>
      <c r="P23" s="7">
        <f t="shared" si="1"/>
        <v>80.714285714285708</v>
      </c>
    </row>
    <row r="24" spans="2:16" x14ac:dyDescent="0.3">
      <c r="B24" s="23">
        <f t="shared" si="0"/>
        <v>16</v>
      </c>
      <c r="C24" s="27" t="s">
        <v>92</v>
      </c>
      <c r="D24" s="59" t="s">
        <v>123</v>
      </c>
      <c r="E24" s="60" t="s">
        <v>123</v>
      </c>
      <c r="F24" s="60" t="s">
        <v>123</v>
      </c>
      <c r="G24" s="60" t="s">
        <v>123</v>
      </c>
      <c r="H24" s="60" t="s">
        <v>123</v>
      </c>
      <c r="I24" s="61" t="s">
        <v>123</v>
      </c>
      <c r="J24" s="28">
        <v>90</v>
      </c>
      <c r="K24" s="22">
        <v>95</v>
      </c>
      <c r="L24" s="22">
        <v>70</v>
      </c>
      <c r="M24" s="22">
        <v>95</v>
      </c>
      <c r="N24" s="22">
        <v>90</v>
      </c>
      <c r="O24" s="22">
        <v>100</v>
      </c>
      <c r="P24" s="7">
        <f t="shared" si="1"/>
        <v>77.142857142857139</v>
      </c>
    </row>
    <row r="25" spans="2:16" x14ac:dyDescent="0.3">
      <c r="B25" s="23">
        <f t="shared" si="0"/>
        <v>17</v>
      </c>
      <c r="C25" s="27" t="s">
        <v>93</v>
      </c>
      <c r="D25" s="59" t="s">
        <v>124</v>
      </c>
      <c r="E25" s="60" t="s">
        <v>124</v>
      </c>
      <c r="F25" s="60" t="s">
        <v>124</v>
      </c>
      <c r="G25" s="60" t="s">
        <v>124</v>
      </c>
      <c r="H25" s="60" t="s">
        <v>124</v>
      </c>
      <c r="I25" s="61" t="s">
        <v>124</v>
      </c>
      <c r="J25" s="28">
        <v>100</v>
      </c>
      <c r="K25" s="22">
        <v>100</v>
      </c>
      <c r="L25" s="22">
        <v>95</v>
      </c>
      <c r="M25" s="22">
        <v>100</v>
      </c>
      <c r="N25" s="22">
        <v>100</v>
      </c>
      <c r="O25" s="22">
        <v>100</v>
      </c>
      <c r="P25" s="7">
        <f t="shared" si="1"/>
        <v>85</v>
      </c>
    </row>
    <row r="26" spans="2:16" x14ac:dyDescent="0.3">
      <c r="B26" s="23">
        <f t="shared" si="0"/>
        <v>18</v>
      </c>
      <c r="C26" s="27" t="s">
        <v>94</v>
      </c>
      <c r="D26" s="59" t="s">
        <v>125</v>
      </c>
      <c r="E26" s="60" t="s">
        <v>125</v>
      </c>
      <c r="F26" s="60" t="s">
        <v>125</v>
      </c>
      <c r="G26" s="60" t="s">
        <v>125</v>
      </c>
      <c r="H26" s="60" t="s">
        <v>125</v>
      </c>
      <c r="I26" s="61" t="s">
        <v>125</v>
      </c>
      <c r="J26" s="28">
        <v>100</v>
      </c>
      <c r="K26" s="22">
        <v>90</v>
      </c>
      <c r="L26" s="22">
        <v>95</v>
      </c>
      <c r="M26" s="22">
        <v>100</v>
      </c>
      <c r="N26" s="22">
        <v>100</v>
      </c>
      <c r="O26" s="22">
        <v>100</v>
      </c>
      <c r="P26" s="7">
        <f t="shared" si="1"/>
        <v>83.571428571428569</v>
      </c>
    </row>
    <row r="27" spans="2:16" x14ac:dyDescent="0.3">
      <c r="B27" s="23">
        <f t="shared" si="0"/>
        <v>19</v>
      </c>
      <c r="C27" s="27" t="s">
        <v>95</v>
      </c>
      <c r="D27" s="59" t="s">
        <v>126</v>
      </c>
      <c r="E27" s="60" t="s">
        <v>126</v>
      </c>
      <c r="F27" s="60" t="s">
        <v>126</v>
      </c>
      <c r="G27" s="60" t="s">
        <v>126</v>
      </c>
      <c r="H27" s="60" t="s">
        <v>126</v>
      </c>
      <c r="I27" s="61" t="s">
        <v>126</v>
      </c>
      <c r="J27" s="28">
        <v>100</v>
      </c>
      <c r="K27" s="22">
        <v>95</v>
      </c>
      <c r="L27" s="22">
        <v>90</v>
      </c>
      <c r="M27" s="22">
        <v>100</v>
      </c>
      <c r="N27" s="22">
        <v>100</v>
      </c>
      <c r="O27" s="22">
        <v>100</v>
      </c>
      <c r="P27" s="7">
        <f t="shared" si="1"/>
        <v>83.571428571428569</v>
      </c>
    </row>
    <row r="28" spans="2:16" x14ac:dyDescent="0.3">
      <c r="B28" s="23">
        <f t="shared" si="0"/>
        <v>20</v>
      </c>
      <c r="C28" s="27" t="s">
        <v>96</v>
      </c>
      <c r="D28" s="59" t="s">
        <v>127</v>
      </c>
      <c r="E28" s="60" t="s">
        <v>127</v>
      </c>
      <c r="F28" s="60" t="s">
        <v>127</v>
      </c>
      <c r="G28" s="60" t="s">
        <v>127</v>
      </c>
      <c r="H28" s="60" t="s">
        <v>127</v>
      </c>
      <c r="I28" s="61" t="s">
        <v>127</v>
      </c>
      <c r="J28" s="28">
        <v>86</v>
      </c>
      <c r="K28" s="22">
        <v>90</v>
      </c>
      <c r="L28" s="22">
        <v>70</v>
      </c>
      <c r="M28" s="22">
        <v>95</v>
      </c>
      <c r="N28" s="22">
        <v>90</v>
      </c>
      <c r="O28" s="22">
        <v>100</v>
      </c>
      <c r="P28" s="7">
        <f t="shared" si="1"/>
        <v>75.857142857142861</v>
      </c>
    </row>
    <row r="29" spans="2:16" x14ac:dyDescent="0.3">
      <c r="B29" s="23">
        <f t="shared" si="0"/>
        <v>21</v>
      </c>
      <c r="C29" s="27" t="s">
        <v>97</v>
      </c>
      <c r="D29" s="59" t="s">
        <v>128</v>
      </c>
      <c r="E29" s="60" t="s">
        <v>128</v>
      </c>
      <c r="F29" s="60" t="s">
        <v>128</v>
      </c>
      <c r="G29" s="60" t="s">
        <v>128</v>
      </c>
      <c r="H29" s="60" t="s">
        <v>128</v>
      </c>
      <c r="I29" s="61" t="s">
        <v>128</v>
      </c>
      <c r="J29" s="28">
        <v>90</v>
      </c>
      <c r="K29" s="22">
        <v>100</v>
      </c>
      <c r="L29" s="22">
        <v>90</v>
      </c>
      <c r="M29" s="22">
        <v>95</v>
      </c>
      <c r="N29" s="22">
        <v>90</v>
      </c>
      <c r="O29" s="22">
        <v>100</v>
      </c>
      <c r="P29" s="7">
        <f t="shared" si="1"/>
        <v>80.714285714285708</v>
      </c>
    </row>
    <row r="30" spans="2:16" x14ac:dyDescent="0.3">
      <c r="B30" s="23">
        <f t="shared" si="0"/>
        <v>22</v>
      </c>
      <c r="C30" s="27" t="s">
        <v>98</v>
      </c>
      <c r="D30" s="59" t="s">
        <v>129</v>
      </c>
      <c r="E30" s="60" t="s">
        <v>129</v>
      </c>
      <c r="F30" s="60" t="s">
        <v>129</v>
      </c>
      <c r="G30" s="60" t="s">
        <v>129</v>
      </c>
      <c r="H30" s="60" t="s">
        <v>129</v>
      </c>
      <c r="I30" s="61" t="s">
        <v>129</v>
      </c>
      <c r="J30" s="28">
        <v>85</v>
      </c>
      <c r="K30" s="22">
        <v>85</v>
      </c>
      <c r="L30" s="22">
        <v>70</v>
      </c>
      <c r="M30" s="22">
        <v>70</v>
      </c>
      <c r="N30" s="22">
        <v>80</v>
      </c>
      <c r="O30" s="22">
        <v>100</v>
      </c>
      <c r="P30" s="7">
        <f t="shared" si="1"/>
        <v>70</v>
      </c>
    </row>
    <row r="31" spans="2:16" x14ac:dyDescent="0.3">
      <c r="B31" s="23">
        <f t="shared" si="0"/>
        <v>23</v>
      </c>
      <c r="C31" s="27" t="s">
        <v>99</v>
      </c>
      <c r="D31" s="59" t="s">
        <v>130</v>
      </c>
      <c r="E31" s="60" t="s">
        <v>130</v>
      </c>
      <c r="F31" s="60" t="s">
        <v>130</v>
      </c>
      <c r="G31" s="60" t="s">
        <v>130</v>
      </c>
      <c r="H31" s="60" t="s">
        <v>130</v>
      </c>
      <c r="I31" s="61" t="s">
        <v>130</v>
      </c>
      <c r="J31" s="28">
        <v>90</v>
      </c>
      <c r="K31" s="22">
        <v>100</v>
      </c>
      <c r="L31" s="22">
        <v>90</v>
      </c>
      <c r="M31" s="22">
        <v>95</v>
      </c>
      <c r="N31" s="22">
        <v>90</v>
      </c>
      <c r="O31" s="22">
        <v>100</v>
      </c>
      <c r="P31" s="7">
        <f t="shared" si="1"/>
        <v>80.714285714285708</v>
      </c>
    </row>
    <row r="32" spans="2:16" x14ac:dyDescent="0.3">
      <c r="B32" s="23">
        <f t="shared" si="0"/>
        <v>24</v>
      </c>
      <c r="C32" s="27" t="s">
        <v>100</v>
      </c>
      <c r="D32" s="59" t="s">
        <v>131</v>
      </c>
      <c r="E32" s="60" t="s">
        <v>131</v>
      </c>
      <c r="F32" s="60" t="s">
        <v>131</v>
      </c>
      <c r="G32" s="60" t="s">
        <v>131</v>
      </c>
      <c r="H32" s="60" t="s">
        <v>131</v>
      </c>
      <c r="I32" s="61" t="s">
        <v>131</v>
      </c>
      <c r="J32" s="28">
        <v>100</v>
      </c>
      <c r="K32" s="22">
        <v>95</v>
      </c>
      <c r="L32" s="22">
        <v>95</v>
      </c>
      <c r="M32" s="22">
        <v>100</v>
      </c>
      <c r="N32" s="22">
        <v>100</v>
      </c>
      <c r="O32" s="22">
        <v>100</v>
      </c>
      <c r="P32" s="7">
        <f t="shared" si="1"/>
        <v>84.285714285714292</v>
      </c>
    </row>
    <row r="33" spans="2:16" x14ac:dyDescent="0.3">
      <c r="B33" s="23">
        <f t="shared" si="0"/>
        <v>25</v>
      </c>
      <c r="C33" s="27" t="s">
        <v>101</v>
      </c>
      <c r="D33" s="59" t="s">
        <v>132</v>
      </c>
      <c r="E33" s="60" t="s">
        <v>132</v>
      </c>
      <c r="F33" s="60" t="s">
        <v>132</v>
      </c>
      <c r="G33" s="60" t="s">
        <v>132</v>
      </c>
      <c r="H33" s="60" t="s">
        <v>132</v>
      </c>
      <c r="I33" s="61" t="s">
        <v>132</v>
      </c>
      <c r="J33" s="28">
        <v>95</v>
      </c>
      <c r="K33" s="22">
        <v>90</v>
      </c>
      <c r="L33" s="22">
        <v>90</v>
      </c>
      <c r="M33" s="22">
        <v>95</v>
      </c>
      <c r="N33" s="22">
        <v>100</v>
      </c>
      <c r="O33" s="22">
        <v>100</v>
      </c>
      <c r="P33" s="7">
        <f t="shared" si="1"/>
        <v>81.428571428571431</v>
      </c>
    </row>
    <row r="34" spans="2:16" x14ac:dyDescent="0.3">
      <c r="B34" s="23">
        <f t="shared" si="0"/>
        <v>26</v>
      </c>
      <c r="C34" s="27" t="s">
        <v>102</v>
      </c>
      <c r="D34" s="59" t="s">
        <v>133</v>
      </c>
      <c r="E34" s="60" t="s">
        <v>133</v>
      </c>
      <c r="F34" s="60" t="s">
        <v>133</v>
      </c>
      <c r="G34" s="60" t="s">
        <v>133</v>
      </c>
      <c r="H34" s="60" t="s">
        <v>133</v>
      </c>
      <c r="I34" s="61" t="s">
        <v>133</v>
      </c>
      <c r="J34" s="28">
        <v>95</v>
      </c>
      <c r="K34" s="22">
        <v>90</v>
      </c>
      <c r="L34" s="22">
        <v>90</v>
      </c>
      <c r="M34" s="22">
        <v>95</v>
      </c>
      <c r="N34" s="22">
        <v>100</v>
      </c>
      <c r="O34" s="22">
        <v>100</v>
      </c>
      <c r="P34" s="7">
        <f t="shared" si="1"/>
        <v>81.428571428571431</v>
      </c>
    </row>
    <row r="35" spans="2:16" x14ac:dyDescent="0.3">
      <c r="B35" s="23">
        <f t="shared" si="0"/>
        <v>27</v>
      </c>
      <c r="C35" s="27" t="s">
        <v>103</v>
      </c>
      <c r="D35" s="59" t="s">
        <v>134</v>
      </c>
      <c r="E35" s="60" t="s">
        <v>134</v>
      </c>
      <c r="F35" s="60" t="s">
        <v>134</v>
      </c>
      <c r="G35" s="60" t="s">
        <v>134</v>
      </c>
      <c r="H35" s="60" t="s">
        <v>134</v>
      </c>
      <c r="I35" s="61" t="s">
        <v>134</v>
      </c>
      <c r="J35" s="28">
        <v>100</v>
      </c>
      <c r="K35" s="22">
        <v>100</v>
      </c>
      <c r="L35" s="22">
        <v>80</v>
      </c>
      <c r="M35" s="22">
        <v>100</v>
      </c>
      <c r="N35" s="22">
        <v>95</v>
      </c>
      <c r="O35" s="22">
        <v>100</v>
      </c>
      <c r="P35" s="7">
        <f t="shared" si="1"/>
        <v>82.142857142857139</v>
      </c>
    </row>
    <row r="36" spans="2:16" x14ac:dyDescent="0.3">
      <c r="B36" s="23">
        <f t="shared" si="0"/>
        <v>28</v>
      </c>
      <c r="C36" s="27" t="s">
        <v>104</v>
      </c>
      <c r="D36" s="59" t="s">
        <v>135</v>
      </c>
      <c r="E36" s="60" t="s">
        <v>135</v>
      </c>
      <c r="F36" s="60" t="s">
        <v>135</v>
      </c>
      <c r="G36" s="60" t="s">
        <v>135</v>
      </c>
      <c r="H36" s="60" t="s">
        <v>135</v>
      </c>
      <c r="I36" s="61" t="s">
        <v>135</v>
      </c>
      <c r="J36" s="28">
        <v>95</v>
      </c>
      <c r="K36" s="22">
        <v>90</v>
      </c>
      <c r="L36" s="22">
        <v>90</v>
      </c>
      <c r="M36" s="22">
        <v>95</v>
      </c>
      <c r="N36" s="22">
        <v>100</v>
      </c>
      <c r="O36" s="22">
        <v>100</v>
      </c>
      <c r="P36" s="7">
        <f t="shared" si="1"/>
        <v>81.428571428571431</v>
      </c>
    </row>
    <row r="37" spans="2:16" x14ac:dyDescent="0.3">
      <c r="B37" s="23">
        <f t="shared" si="0"/>
        <v>29</v>
      </c>
      <c r="C37" s="27" t="s">
        <v>105</v>
      </c>
      <c r="D37" s="59" t="s">
        <v>136</v>
      </c>
      <c r="E37" s="60" t="s">
        <v>136</v>
      </c>
      <c r="F37" s="60" t="s">
        <v>136</v>
      </c>
      <c r="G37" s="60" t="s">
        <v>136</v>
      </c>
      <c r="H37" s="60" t="s">
        <v>136</v>
      </c>
      <c r="I37" s="61" t="s">
        <v>136</v>
      </c>
      <c r="J37" s="28">
        <v>100</v>
      </c>
      <c r="K37" s="22">
        <v>90</v>
      </c>
      <c r="L37" s="22">
        <v>95</v>
      </c>
      <c r="M37" s="22">
        <v>100</v>
      </c>
      <c r="N37" s="22">
        <v>95</v>
      </c>
      <c r="O37" s="22">
        <v>100</v>
      </c>
      <c r="P37" s="7">
        <f t="shared" si="1"/>
        <v>82.857142857142861</v>
      </c>
    </row>
    <row r="38" spans="2:16" x14ac:dyDescent="0.3">
      <c r="B38" s="23">
        <f t="shared" si="0"/>
        <v>30</v>
      </c>
      <c r="C38" s="27" t="s">
        <v>106</v>
      </c>
      <c r="D38" s="59" t="s">
        <v>137</v>
      </c>
      <c r="E38" s="60" t="s">
        <v>137</v>
      </c>
      <c r="F38" s="60" t="s">
        <v>137</v>
      </c>
      <c r="G38" s="60" t="s">
        <v>137</v>
      </c>
      <c r="H38" s="60" t="s">
        <v>137</v>
      </c>
      <c r="I38" s="61" t="s">
        <v>137</v>
      </c>
      <c r="J38" s="28">
        <v>100</v>
      </c>
      <c r="K38" s="22">
        <v>90</v>
      </c>
      <c r="L38" s="22">
        <v>90</v>
      </c>
      <c r="M38" s="22">
        <v>100</v>
      </c>
      <c r="N38" s="22">
        <v>100</v>
      </c>
      <c r="O38" s="22">
        <v>100</v>
      </c>
      <c r="P38" s="7">
        <f t="shared" si="1"/>
        <v>82.857142857142861</v>
      </c>
    </row>
    <row r="39" spans="2:16" x14ac:dyDescent="0.3">
      <c r="B39" s="23">
        <f t="shared" si="0"/>
        <v>31</v>
      </c>
      <c r="C39" s="27" t="s">
        <v>107</v>
      </c>
      <c r="D39" s="59" t="s">
        <v>138</v>
      </c>
      <c r="E39" s="60" t="s">
        <v>138</v>
      </c>
      <c r="F39" s="60" t="s">
        <v>138</v>
      </c>
      <c r="G39" s="60" t="s">
        <v>138</v>
      </c>
      <c r="H39" s="60" t="s">
        <v>138</v>
      </c>
      <c r="I39" s="61" t="s">
        <v>138</v>
      </c>
      <c r="J39" s="28">
        <v>70</v>
      </c>
      <c r="K39" s="22">
        <v>80</v>
      </c>
      <c r="L39" s="22">
        <v>70</v>
      </c>
      <c r="M39" s="22">
        <v>95</v>
      </c>
      <c r="N39" s="22">
        <v>80</v>
      </c>
      <c r="O39" s="22">
        <v>98</v>
      </c>
      <c r="P39" s="7">
        <f t="shared" si="1"/>
        <v>70.428571428571431</v>
      </c>
    </row>
    <row r="40" spans="2:16" x14ac:dyDescent="0.3">
      <c r="B40" s="23">
        <f t="shared" si="0"/>
        <v>32</v>
      </c>
      <c r="C40" s="23"/>
      <c r="D40" s="44"/>
      <c r="E40" s="44"/>
      <c r="F40" s="44"/>
      <c r="G40" s="44"/>
      <c r="H40" s="44"/>
      <c r="I40" s="44"/>
      <c r="J40" s="22"/>
      <c r="K40" s="22"/>
      <c r="L40" s="22"/>
      <c r="M40" s="22"/>
      <c r="N40" s="22">
        <f>SUM(N9:N39)/31</f>
        <v>90.806451612903231</v>
      </c>
      <c r="O40" s="38">
        <f>SUM(O9:O39)/31</f>
        <v>93.645161290322577</v>
      </c>
      <c r="P40" s="7">
        <f t="shared" si="1"/>
        <v>26.350230414746541</v>
      </c>
    </row>
    <row r="41" spans="2:16" x14ac:dyDescent="0.3">
      <c r="B41" s="23">
        <f t="shared" si="0"/>
        <v>33</v>
      </c>
      <c r="C41" s="23"/>
      <c r="D41" s="44"/>
      <c r="E41" s="44"/>
      <c r="F41" s="44"/>
      <c r="G41" s="44"/>
      <c r="H41" s="44"/>
      <c r="I41" s="44"/>
      <c r="J41" s="22"/>
      <c r="K41" s="22"/>
      <c r="L41" s="22"/>
      <c r="M41" s="22"/>
      <c r="N41" s="22"/>
      <c r="O41" s="22"/>
      <c r="P41" s="7">
        <f t="shared" si="1"/>
        <v>0</v>
      </c>
    </row>
    <row r="42" spans="2:16" x14ac:dyDescent="0.3">
      <c r="B42" s="23">
        <f t="shared" si="0"/>
        <v>34</v>
      </c>
      <c r="C42" s="23"/>
      <c r="D42" s="44"/>
      <c r="E42" s="44"/>
      <c r="F42" s="44"/>
      <c r="G42" s="44"/>
      <c r="H42" s="44"/>
      <c r="I42" s="44"/>
      <c r="J42" s="22"/>
      <c r="K42" s="22"/>
      <c r="L42" s="22"/>
      <c r="M42" s="22"/>
      <c r="N42" s="22"/>
      <c r="O42" s="22"/>
      <c r="P42" s="7">
        <f t="shared" si="1"/>
        <v>0</v>
      </c>
    </row>
    <row r="43" spans="2:16" x14ac:dyDescent="0.3">
      <c r="B43" s="23">
        <f t="shared" si="0"/>
        <v>35</v>
      </c>
      <c r="C43" s="23"/>
      <c r="D43" s="44"/>
      <c r="E43" s="44"/>
      <c r="F43" s="44"/>
      <c r="G43" s="44"/>
      <c r="H43" s="44"/>
      <c r="I43" s="44"/>
      <c r="J43" s="22"/>
      <c r="K43" s="22"/>
      <c r="L43" s="22"/>
      <c r="M43" s="22"/>
      <c r="N43" s="22"/>
      <c r="O43" s="22"/>
      <c r="P43" s="7">
        <f t="shared" si="1"/>
        <v>0</v>
      </c>
    </row>
    <row r="44" spans="2:16" x14ac:dyDescent="0.3">
      <c r="B44" s="23">
        <f t="shared" si="0"/>
        <v>36</v>
      </c>
      <c r="C44" s="23"/>
      <c r="D44" s="44"/>
      <c r="E44" s="44"/>
      <c r="F44" s="44"/>
      <c r="G44" s="44"/>
      <c r="H44" s="44"/>
      <c r="I44" s="44"/>
      <c r="J44" s="22"/>
      <c r="K44" s="22"/>
      <c r="L44" s="22"/>
      <c r="M44" s="22"/>
      <c r="N44" s="22"/>
      <c r="O44" s="22"/>
      <c r="P44" s="7">
        <f t="shared" si="1"/>
        <v>0</v>
      </c>
    </row>
    <row r="45" spans="2:16" x14ac:dyDescent="0.3">
      <c r="B45" s="23">
        <f t="shared" si="0"/>
        <v>37</v>
      </c>
      <c r="C45" s="4"/>
      <c r="D45" s="44"/>
      <c r="E45" s="44"/>
      <c r="F45" s="44"/>
      <c r="G45" s="44"/>
      <c r="H45" s="44"/>
      <c r="I45" s="44"/>
      <c r="J45" s="22"/>
      <c r="K45" s="22"/>
      <c r="L45" s="22"/>
      <c r="M45" s="22"/>
      <c r="N45" s="22"/>
      <c r="O45" s="22"/>
      <c r="P45" s="7">
        <f t="shared" si="1"/>
        <v>0</v>
      </c>
    </row>
    <row r="46" spans="2:16" x14ac:dyDescent="0.3">
      <c r="B46" s="23">
        <f t="shared" si="0"/>
        <v>38</v>
      </c>
      <c r="C46" s="4"/>
      <c r="D46" s="44"/>
      <c r="E46" s="44"/>
      <c r="F46" s="44"/>
      <c r="G46" s="44"/>
      <c r="H46" s="44"/>
      <c r="I46" s="44"/>
      <c r="J46" s="22"/>
      <c r="K46" s="22"/>
      <c r="L46" s="22"/>
      <c r="M46" s="22"/>
      <c r="N46" s="22"/>
      <c r="O46" s="22"/>
      <c r="P46" s="7">
        <f t="shared" si="1"/>
        <v>0</v>
      </c>
    </row>
    <row r="47" spans="2:16" x14ac:dyDescent="0.3">
      <c r="B47" s="23">
        <f t="shared" si="0"/>
        <v>39</v>
      </c>
      <c r="C47" s="4"/>
      <c r="D47" s="44"/>
      <c r="E47" s="44"/>
      <c r="F47" s="44"/>
      <c r="G47" s="44"/>
      <c r="H47" s="44"/>
      <c r="I47" s="44"/>
      <c r="J47" s="22"/>
      <c r="K47" s="22"/>
      <c r="L47" s="22"/>
      <c r="M47" s="22"/>
      <c r="N47" s="22"/>
      <c r="O47" s="22"/>
      <c r="P47" s="7">
        <f t="shared" si="1"/>
        <v>0</v>
      </c>
    </row>
    <row r="48" spans="2:16" x14ac:dyDescent="0.3">
      <c r="B48" s="23">
        <f t="shared" si="0"/>
        <v>40</v>
      </c>
      <c r="C48" s="4"/>
      <c r="D48" s="44"/>
      <c r="E48" s="44"/>
      <c r="F48" s="44"/>
      <c r="G48" s="44"/>
      <c r="H48" s="44"/>
      <c r="I48" s="44"/>
      <c r="J48" s="22"/>
      <c r="K48" s="22"/>
      <c r="L48" s="22"/>
      <c r="M48" s="22"/>
      <c r="N48" s="22"/>
      <c r="O48" s="22"/>
      <c r="P48" s="7">
        <f t="shared" si="1"/>
        <v>0</v>
      </c>
    </row>
    <row r="49" spans="2:16" x14ac:dyDescent="0.3">
      <c r="B49" s="23">
        <f t="shared" si="0"/>
        <v>41</v>
      </c>
      <c r="C49" s="4"/>
      <c r="D49" s="44"/>
      <c r="E49" s="44"/>
      <c r="F49" s="44"/>
      <c r="G49" s="44"/>
      <c r="H49" s="44"/>
      <c r="I49" s="44"/>
      <c r="J49" s="22"/>
      <c r="K49" s="22"/>
      <c r="L49" s="22"/>
      <c r="M49" s="22"/>
      <c r="N49" s="22"/>
      <c r="O49" s="22"/>
      <c r="P49" s="7">
        <f t="shared" si="1"/>
        <v>0</v>
      </c>
    </row>
    <row r="50" spans="2:16" x14ac:dyDescent="0.3">
      <c r="B50" s="23">
        <f t="shared" si="0"/>
        <v>42</v>
      </c>
      <c r="C50" s="4"/>
      <c r="D50" s="44"/>
      <c r="E50" s="44"/>
      <c r="F50" s="44"/>
      <c r="G50" s="44"/>
      <c r="H50" s="44"/>
      <c r="I50" s="44"/>
      <c r="J50" s="22"/>
      <c r="K50" s="22"/>
      <c r="L50" s="22"/>
      <c r="M50" s="22"/>
      <c r="N50" s="22"/>
      <c r="O50" s="22"/>
      <c r="P50" s="7">
        <f t="shared" si="1"/>
        <v>0</v>
      </c>
    </row>
    <row r="51" spans="2:16" x14ac:dyDescent="0.3">
      <c r="B51" s="23">
        <f t="shared" si="0"/>
        <v>43</v>
      </c>
      <c r="C51" s="4"/>
      <c r="D51" s="44"/>
      <c r="E51" s="44"/>
      <c r="F51" s="44"/>
      <c r="G51" s="44"/>
      <c r="H51" s="44"/>
      <c r="I51" s="44"/>
      <c r="J51" s="22"/>
      <c r="K51" s="22"/>
      <c r="L51" s="22"/>
      <c r="M51" s="22"/>
      <c r="N51" s="22"/>
      <c r="O51" s="22"/>
      <c r="P51" s="7">
        <f t="shared" si="1"/>
        <v>0</v>
      </c>
    </row>
    <row r="52" spans="2:16" x14ac:dyDescent="0.3">
      <c r="B52" s="23">
        <f t="shared" si="0"/>
        <v>44</v>
      </c>
      <c r="C52" s="4"/>
      <c r="D52" s="44"/>
      <c r="E52" s="44"/>
      <c r="F52" s="44"/>
      <c r="G52" s="44"/>
      <c r="H52" s="44"/>
      <c r="I52" s="44"/>
      <c r="J52" s="22"/>
      <c r="K52" s="22"/>
      <c r="L52" s="22"/>
      <c r="M52" s="22"/>
      <c r="N52" s="22"/>
      <c r="O52" s="22"/>
      <c r="P52" s="7">
        <f t="shared" si="1"/>
        <v>0</v>
      </c>
    </row>
    <row r="53" spans="2:16" x14ac:dyDescent="0.3">
      <c r="B53" s="23">
        <f t="shared" si="0"/>
        <v>45</v>
      </c>
      <c r="C53" s="13"/>
      <c r="D53" s="45"/>
      <c r="E53" s="46"/>
      <c r="F53" s="46"/>
      <c r="G53" s="46"/>
      <c r="H53" s="46"/>
      <c r="I53" s="47"/>
      <c r="J53" s="2"/>
      <c r="K53" s="2"/>
      <c r="L53" s="2"/>
      <c r="M53" s="2"/>
      <c r="N53" s="2"/>
      <c r="O53" s="2"/>
      <c r="P53" s="7">
        <f t="shared" si="1"/>
        <v>0</v>
      </c>
    </row>
    <row r="54" spans="2:16" x14ac:dyDescent="0.3">
      <c r="C54" s="39"/>
      <c r="D54" s="39"/>
      <c r="E54" s="24"/>
      <c r="H54" s="48" t="s">
        <v>18</v>
      </c>
      <c r="I54" s="48"/>
      <c r="J54" s="25">
        <f>COUNTIF(J9:J53,"&gt;=70")</f>
        <v>31</v>
      </c>
      <c r="K54" s="25">
        <f t="shared" ref="K54:O54" si="2">COUNTIF(K9:K53,"&gt;=70")</f>
        <v>29</v>
      </c>
      <c r="L54" s="25">
        <f t="shared" si="2"/>
        <v>29</v>
      </c>
      <c r="M54" s="25">
        <f t="shared" si="2"/>
        <v>30</v>
      </c>
      <c r="N54" s="25">
        <f t="shared" si="2"/>
        <v>31</v>
      </c>
      <c r="O54" s="25">
        <f t="shared" si="2"/>
        <v>31</v>
      </c>
      <c r="P54" s="18">
        <f t="shared" ref="P54" si="3">COUNTIF(P9:P48,"&gt;=70")</f>
        <v>28</v>
      </c>
    </row>
    <row r="55" spans="2:16" x14ac:dyDescent="0.3">
      <c r="C55" s="39"/>
      <c r="D55" s="39"/>
      <c r="E55" s="12"/>
      <c r="H55" s="43" t="s">
        <v>19</v>
      </c>
      <c r="I55" s="43"/>
      <c r="J55" s="26">
        <f>COUNTIF(J9:J53,"&lt;70")</f>
        <v>0</v>
      </c>
      <c r="K55" s="26">
        <f t="shared" ref="K55:P55" si="4">COUNTIF(K9:K53,"&lt;70")</f>
        <v>0</v>
      </c>
      <c r="L55" s="26">
        <f t="shared" si="4"/>
        <v>2</v>
      </c>
      <c r="M55" s="26">
        <f t="shared" si="4"/>
        <v>1</v>
      </c>
      <c r="N55" s="26">
        <f t="shared" si="4"/>
        <v>1</v>
      </c>
      <c r="O55" s="26">
        <f t="shared" si="4"/>
        <v>0</v>
      </c>
      <c r="P55" s="26">
        <f t="shared" si="4"/>
        <v>16</v>
      </c>
    </row>
    <row r="56" spans="2:16" x14ac:dyDescent="0.3">
      <c r="C56" s="39"/>
      <c r="D56" s="39"/>
      <c r="E56" s="39"/>
      <c r="H56" s="43" t="s">
        <v>20</v>
      </c>
      <c r="I56" s="43"/>
      <c r="J56" s="26">
        <f>COUNT(J9:J53)</f>
        <v>31</v>
      </c>
      <c r="K56" s="26">
        <f t="shared" ref="K56:P56" si="5">COUNT(K9:K53)</f>
        <v>29</v>
      </c>
      <c r="L56" s="26">
        <f t="shared" si="5"/>
        <v>31</v>
      </c>
      <c r="M56" s="26">
        <f t="shared" si="5"/>
        <v>31</v>
      </c>
      <c r="N56" s="26">
        <f t="shared" si="5"/>
        <v>32</v>
      </c>
      <c r="O56" s="26">
        <f t="shared" si="5"/>
        <v>31</v>
      </c>
      <c r="P56" s="26">
        <f t="shared" si="5"/>
        <v>44</v>
      </c>
    </row>
    <row r="57" spans="2:16" x14ac:dyDescent="0.3">
      <c r="C57" s="39"/>
      <c r="D57" s="39"/>
      <c r="E57" s="24"/>
      <c r="F57" s="5"/>
      <c r="H57" s="40" t="s">
        <v>15</v>
      </c>
      <c r="I57" s="40"/>
      <c r="J57" s="16">
        <f>J54/J56</f>
        <v>1</v>
      </c>
      <c r="K57" s="17">
        <f t="shared" ref="K57:P57" si="6">K54/K56</f>
        <v>1</v>
      </c>
      <c r="L57" s="17">
        <f t="shared" si="6"/>
        <v>0.93548387096774188</v>
      </c>
      <c r="M57" s="17">
        <f t="shared" si="6"/>
        <v>0.967741935483871</v>
      </c>
      <c r="N57" s="17">
        <f t="shared" si="6"/>
        <v>0.96875</v>
      </c>
      <c r="O57" s="17">
        <f t="shared" si="6"/>
        <v>1</v>
      </c>
      <c r="P57" s="17">
        <f t="shared" si="6"/>
        <v>0.63636363636363635</v>
      </c>
    </row>
    <row r="58" spans="2:16" x14ac:dyDescent="0.3">
      <c r="C58" s="39"/>
      <c r="D58" s="39"/>
      <c r="E58" s="24"/>
      <c r="F58" s="5"/>
      <c r="H58" s="40" t="s">
        <v>16</v>
      </c>
      <c r="I58" s="40"/>
      <c r="J58" s="16">
        <f>J55/J56</f>
        <v>0</v>
      </c>
      <c r="K58" s="16">
        <f t="shared" ref="K58:P58" si="7">K55/K56</f>
        <v>0</v>
      </c>
      <c r="L58" s="17">
        <f t="shared" si="7"/>
        <v>6.4516129032258063E-2</v>
      </c>
      <c r="M58" s="17">
        <f t="shared" si="7"/>
        <v>3.2258064516129031E-2</v>
      </c>
      <c r="N58" s="17">
        <f t="shared" si="7"/>
        <v>3.125E-2</v>
      </c>
      <c r="O58" s="17">
        <f t="shared" si="7"/>
        <v>0</v>
      </c>
      <c r="P58" s="17">
        <f t="shared" si="7"/>
        <v>0.36363636363636365</v>
      </c>
    </row>
    <row r="59" spans="2:16" x14ac:dyDescent="0.3">
      <c r="C59" s="39"/>
      <c r="D59" s="39"/>
      <c r="E59" s="12"/>
      <c r="F59" s="5"/>
    </row>
    <row r="60" spans="2:16" x14ac:dyDescent="0.3">
      <c r="C60" s="24"/>
      <c r="D60" s="24"/>
      <c r="E60" s="12"/>
      <c r="F60" s="5"/>
    </row>
    <row r="61" spans="2:16" x14ac:dyDescent="0.3">
      <c r="J61" s="41"/>
      <c r="K61" s="41"/>
      <c r="L61" s="41"/>
      <c r="M61" s="41"/>
      <c r="N61" s="41"/>
      <c r="O61" s="41"/>
    </row>
    <row r="62" spans="2:16" x14ac:dyDescent="0.3">
      <c r="J62" s="42" t="s">
        <v>17</v>
      </c>
      <c r="K62" s="42"/>
      <c r="L62" s="42"/>
      <c r="M62" s="42"/>
      <c r="N62" s="42"/>
      <c r="O62" s="42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INVESTIGACIÓN II 705B</vt:lpstr>
      <vt:lpstr>TALLER DE INVESTIGACIÓN 705C</vt:lpstr>
      <vt:lpstr>DISEÑO DE PRODUCTOS TURÍSTICOS</vt:lpstr>
      <vt:lpstr>PROCESOS ESTRUCTURALES 505-A</vt:lpstr>
      <vt:lpstr>PROCESOS ESTRUCTURALES 505-B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2024-12-13T01:16:28Z</dcterms:modified>
</cp:coreProperties>
</file>