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AGOSTO - DICIEMBRE 2024\"/>
    </mc:Choice>
  </mc:AlternateContent>
  <xr:revisionPtr revIDLastSave="0" documentId="13_ncr:1_{97ABB421-9BD3-4BB6-8A3B-22FC19D2358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0" l="1"/>
  <c r="L16" i="10"/>
  <c r="L15" i="10"/>
  <c r="L14" i="10"/>
  <c r="L16" i="31"/>
  <c r="L15" i="31"/>
  <c r="L14" i="31"/>
  <c r="L16" i="29"/>
  <c r="L15" i="29"/>
  <c r="L14" i="29"/>
  <c r="F23" i="32"/>
  <c r="E23" i="32"/>
  <c r="L16" i="30"/>
  <c r="L15" i="30"/>
  <c r="L14" i="30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4" i="23"/>
  <c r="H16" i="23"/>
  <c r="H21" i="24" l="1"/>
  <c r="H20" i="24"/>
  <c r="L23" i="31"/>
  <c r="L23" i="32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FCCEE9AB-0B6E-4681-BFE7-0254CA7F25B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273C7203-ECB8-4AD4-8079-D9750D19881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9A3EC40-75C3-4824-BC14-E00B71E0A94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FA8BEE31-374B-45B5-B67E-0B1C2FB7506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<sst xmlns="http://schemas.openxmlformats.org/spreadsheetml/2006/main" count="356" uniqueCount="56">
  <si>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</si>
  <si>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</si>
  <si>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</si>
  <si>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</si>
  <si>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</si>
  <si>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</si>
  <si>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</si>
  <si>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</si>
  <si>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</si>
  <si>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</si>
  <si>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</si>
  <si>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</si>
  <si>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</si>
  <si>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</si>
  <si>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</si>
  <si>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</si>
  <si>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</si>
  <si>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</si>
  <si>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</si>
  <si>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</si>
  <si>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</si>
  <si>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</si>
  <si>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</si>
  <si>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</si>
  <si>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</si>
  <si>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</si>
  <si>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</si>
  <si>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</si>
  <si>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</si>
  <si>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</si>
  <si>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</si>
  <si>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</si>
  <si>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</si>
  <si>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</si>
  <si>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</si>
  <si>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</si>
  <si>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</si>
  <si>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</si>
  <si>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AGOSTO - DICIEMBRE 2024</t>
  </si>
  <si>
    <t>MARCO LEGAL DE LAS ORGANIZACIONES</t>
  </si>
  <si>
    <t>III</t>
  </si>
  <si>
    <t>107 B</t>
  </si>
  <si>
    <t>307-B</t>
  </si>
  <si>
    <t>307-C</t>
  </si>
  <si>
    <t>GESTION ESTRATEGICA</t>
  </si>
  <si>
    <t>707-A</t>
  </si>
  <si>
    <t>2°</t>
  </si>
  <si>
    <t>3°</t>
  </si>
  <si>
    <t>4°</t>
  </si>
  <si>
    <t>FINAL</t>
  </si>
  <si>
    <t xml:space="preserve">FUNDAMENTOS DE INVESTIGACION </t>
  </si>
  <si>
    <t>IV</t>
  </si>
  <si>
    <t>V</t>
  </si>
  <si>
    <t xml:space="preserve">V </t>
  </si>
  <si>
    <t>V y VI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</si>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</sst>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11.25" customHeight="1" x14ac:dyDescent="0.2">
      <c r="A14" s="8" t="s">
        <v>50</v>
      </c>
      <c r="B14" s="9" t="s">
        <v>33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93</v>
      </c>
      <c r="N14" s="15">
        <v>0.36</v>
      </c>
    </row>
    <row r="15" spans="1:14" s="11" customFormat="1" ht="12" customHeight="1" x14ac:dyDescent="0.2">
      <c r="A15" s="8" t="s">
        <v>39</v>
      </c>
      <c r="B15" s="9" t="s">
        <v>33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97</v>
      </c>
      <c r="N15" s="15">
        <v>0.71</v>
      </c>
    </row>
    <row r="16" spans="1:14" s="11" customFormat="1" ht="11.25" customHeight="1" x14ac:dyDescent="0.2">
      <c r="A16" s="8" t="s">
        <v>39</v>
      </c>
      <c r="B16" s="9" t="s">
        <v>33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98</v>
      </c>
      <c r="N16" s="15">
        <v>0.76</v>
      </c>
    </row>
    <row r="17" spans="1:14" s="11" customFormat="1" x14ac:dyDescent="0.2">
      <c r="A17" s="8" t="s">
        <v>44</v>
      </c>
      <c r="B17" s="9" t="s">
        <v>33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SUM(E14:E17)</f>
        <v>81</v>
      </c>
      <c r="F23" s="17">
        <f>SUM(F14:F17)</f>
        <v>81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0.56999999999999995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46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55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50</v>
      </c>
      <c r="B14" s="9" t="s">
        <v>30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98</v>
      </c>
      <c r="N14" s="15">
        <v>0.92</v>
      </c>
    </row>
    <row r="15" spans="1:14" s="11" customFormat="1" ht="15" customHeight="1" x14ac:dyDescent="0.2">
      <c r="A15" s="8" t="s">
        <v>39</v>
      </c>
      <c r="B15" s="9" t="s">
        <v>30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ht="12.75" customHeight="1" x14ac:dyDescent="0.2">
      <c r="A16" s="8" t="s">
        <v>39</v>
      </c>
      <c r="B16" s="9" t="s">
        <v>30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0.76</v>
      </c>
    </row>
    <row r="17" spans="1:14" s="11" customFormat="1" x14ac:dyDescent="0.2">
      <c r="A17" s="8" t="s">
        <v>44</v>
      </c>
      <c r="B17" s="9" t="s">
        <v>30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0.59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96.25</v>
      </c>
      <c r="N23" s="19">
        <f>AVERAGE(N14:N22)</f>
        <v>0.73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abSelected="1" topLeftCell="A6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47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55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50</v>
      </c>
      <c r="B14" s="9" t="s">
        <v>40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/>
      <c r="J14" s="10"/>
      <c r="K14" s="9">
        <v>0</v>
      </c>
      <c r="L14" s="10">
        <f>K14/E15</f>
        <v>0</v>
      </c>
      <c r="M14" s="9"/>
      <c r="N14" s="15"/>
    </row>
    <row r="15" spans="1:14" s="11" customFormat="1" ht="12" customHeight="1" x14ac:dyDescent="0.2">
      <c r="A15" s="8" t="s">
        <v>39</v>
      </c>
      <c r="B15" s="9" t="s">
        <v>40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/>
      <c r="J15" s="10"/>
      <c r="K15" s="9">
        <v>0</v>
      </c>
      <c r="L15" s="10">
        <f>K15/E16</f>
        <v>0</v>
      </c>
      <c r="M15" s="9"/>
      <c r="N15" s="15"/>
    </row>
    <row r="16" spans="1:14" s="11" customFormat="1" ht="17.25" customHeight="1" x14ac:dyDescent="0.2">
      <c r="A16" s="8" t="s">
        <v>39</v>
      </c>
      <c r="B16" s="9" t="s">
        <v>40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/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44</v>
      </c>
      <c r="B17" s="9" t="s">
        <v>40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48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55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50</v>
      </c>
      <c r="B14" s="9" t="s">
        <v>51</v>
      </c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/>
      <c r="J14" s="10"/>
      <c r="K14" s="9">
        <v>0</v>
      </c>
      <c r="L14" s="10">
        <f>K14/E15</f>
        <v>0</v>
      </c>
      <c r="M14" s="9"/>
      <c r="N14" s="15"/>
    </row>
    <row r="15" spans="1:14" s="11" customFormat="1" ht="12" customHeight="1" x14ac:dyDescent="0.2">
      <c r="A15" s="8" t="s">
        <v>39</v>
      </c>
      <c r="B15" s="9" t="s">
        <v>51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/>
      <c r="J15" s="10"/>
      <c r="K15" s="9">
        <v>0</v>
      </c>
      <c r="L15" s="10">
        <f>K15/E16</f>
        <v>0</v>
      </c>
      <c r="M15" s="9"/>
      <c r="N15" s="15"/>
    </row>
    <row r="16" spans="1:14" s="11" customFormat="1" ht="11.25" customHeight="1" x14ac:dyDescent="0.2">
      <c r="A16" s="8" t="s">
        <v>39</v>
      </c>
      <c r="B16" s="9" t="s">
        <v>51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/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44</v>
      </c>
      <c r="B17" s="9" t="s">
        <v>51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zoomScale="93" zoomScaleNormal="93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49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55</v>
      </c>
      <c r="M8" s="23"/>
      <c r="N8" s="23"/>
    </row>
    <row r="10" spans="1:18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50</v>
      </c>
      <c r="B14" s="9"/>
      <c r="C14" s="9" t="s">
        <v>41</v>
      </c>
      <c r="D14" s="9" t="s">
        <v>36</v>
      </c>
      <c r="E14" s="9">
        <v>25</v>
      </c>
      <c r="F14" s="9">
        <v>25</v>
      </c>
      <c r="G14" s="9"/>
      <c r="H14" s="10"/>
      <c r="I14" s="9"/>
      <c r="J14" s="10"/>
      <c r="K14" s="9">
        <v>0</v>
      </c>
      <c r="L14" s="10">
        <f>K14/E15</f>
        <v>0</v>
      </c>
      <c r="M14" s="9"/>
      <c r="N14" s="15"/>
    </row>
    <row r="15" spans="1:18" s="11" customFormat="1" ht="15.75" customHeight="1" x14ac:dyDescent="0.2">
      <c r="A15" s="8" t="s">
        <v>39</v>
      </c>
      <c r="B15" s="9" t="s">
        <v>53</v>
      </c>
      <c r="C15" s="9" t="s">
        <v>42</v>
      </c>
      <c r="D15" s="9" t="s">
        <v>36</v>
      </c>
      <c r="E15" s="9">
        <v>17</v>
      </c>
      <c r="F15" s="9">
        <v>17</v>
      </c>
      <c r="G15" s="9"/>
      <c r="H15" s="10"/>
      <c r="I15" s="9"/>
      <c r="J15" s="10"/>
      <c r="K15" s="9">
        <v>0</v>
      </c>
      <c r="L15" s="10">
        <f>K15/E16</f>
        <v>0</v>
      </c>
      <c r="M15" s="9"/>
      <c r="N15" s="15"/>
    </row>
    <row r="16" spans="1:18" s="11" customFormat="1" ht="14.25" customHeight="1" x14ac:dyDescent="0.2">
      <c r="A16" s="8" t="s">
        <v>39</v>
      </c>
      <c r="B16" s="9" t="s">
        <v>52</v>
      </c>
      <c r="C16" s="9" t="s">
        <v>43</v>
      </c>
      <c r="D16" s="9" t="s">
        <v>36</v>
      </c>
      <c r="E16" s="9">
        <v>17</v>
      </c>
      <c r="F16" s="9">
        <v>17</v>
      </c>
      <c r="G16" s="9"/>
      <c r="H16" s="10"/>
      <c r="I16" s="9"/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44</v>
      </c>
      <c r="B17" s="9" t="s">
        <v>54</v>
      </c>
      <c r="C17" s="9" t="s">
        <v>45</v>
      </c>
      <c r="D17" s="9" t="s">
        <v>36</v>
      </c>
      <c r="E17" s="9">
        <v>22</v>
      </c>
      <c r="F17" s="9">
        <v>22</v>
      </c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81</v>
      </c>
      <c r="F23" s="17">
        <f>SUM(F14:F22)</f>
        <v>81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SEPTIEMBRE - DICIEMBRE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 xml:space="preserve">FUNDAMENTOS DE INVESTIGACION </v>
      </c>
      <c r="B14" s="9" t="s">
        <v>30</v>
      </c>
      <c r="C14" s="9" t="str">
        <f>'REPORTE FINAL'!C14</f>
        <v>107 B</v>
      </c>
      <c r="D14" s="9" t="str">
        <f>'REPORTE FINAL'!D14</f>
        <v>IGEM</v>
      </c>
      <c r="E14" s="9">
        <f>'REPORTE FINAL'!E14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SEPTIEMBRE - DICIEMBRE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 xml:space="preserve">FUNDAMENTOS DE INVESTIGACION </v>
      </c>
      <c r="B14" s="9"/>
      <c r="C14" s="9" t="str">
        <f>'REPORTE FINAL'!C14</f>
        <v>107 B</v>
      </c>
      <c r="D14" s="9" t="str">
        <f>'REPORTE FINAL'!D14</f>
        <v>IGEM</v>
      </c>
      <c r="E14" s="9">
        <f>'REPORTE FINAL'!E14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MARCO LEGAL DE LAS ORGANIZACIONES</v>
      </c>
      <c r="B15" s="9"/>
      <c r="C15" s="9" t="str">
        <f>'REPORTE FINAL'!C15</f>
        <v>307-B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SEPTIEMBRE - DICIEMBRE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 xml:space="preserve">FUNDAMENTOS DE INVESTIGACION </v>
      </c>
      <c r="B14" s="9"/>
      <c r="C14" s="9" t="str">
        <f>'REPORTE FINAL'!C14</f>
        <v>107 B</v>
      </c>
      <c r="D14" s="9" t="str">
        <f>'REPORTE FINAL'!D14</f>
        <v>IGEM</v>
      </c>
      <c r="E14" s="9">
        <f>'REPORTE FINAL'!E14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MARCO LEGAL DE LAS ORGANIZACIONES</v>
      </c>
      <c r="B15" s="9"/>
      <c r="C15" s="9" t="str">
        <f>'REPORTE FINAL'!C15</f>
        <v>307-B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MARCO LEGAL DE LAS ORGANIZACIONES</v>
      </c>
      <c r="B16" s="9"/>
      <c r="C16" s="9" t="str">
        <f>'REPORTE FINAL'!C16</f>
        <v>307-C</v>
      </c>
      <c r="D16" s="9" t="str">
        <f>'REPORTE FINAL'!D16</f>
        <v>IGEM</v>
      </c>
      <c r="E16" s="9">
        <f>'REPORTE FINAL'!E16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GESTION ESTRATEGICA</v>
      </c>
      <c r="B17" s="9"/>
      <c r="C17" s="9" t="str">
        <f>'REPORTE FINAL'!C17</f>
        <v>707-A</v>
      </c>
      <c r="D17" s="9" t="str">
        <f>'REPORTE FINAL'!D17</f>
        <v>IGEM</v>
      </c>
      <c r="E17" s="9">
        <f>'REPORTE FINAL'!E17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2024-11-07T04:55:18Z</dcterms:modified>
  <cp:category/>
  <cp:contentStatus/>
</cp:coreProperties>
</file>