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SGI\PRIMER_REPORTE_SEPT_24\"/>
    </mc:Choice>
  </mc:AlternateContent>
  <xr:revisionPtr revIDLastSave="0" documentId="13_ncr:1_{7B434B49-1F75-4E36-8D92-16882EF4EA2F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E8" i="2" l="1"/>
  <c r="N26" i="1"/>
  <c r="M26" i="1"/>
  <c r="G26" i="1"/>
  <c r="F26" i="1"/>
  <c r="H26" i="1" s="1"/>
  <c r="E26" i="1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8" i="4"/>
  <c r="J18" i="4"/>
  <c r="H18" i="4"/>
  <c r="L17" i="4"/>
  <c r="J17" i="4"/>
  <c r="H17" i="4"/>
  <c r="L16" i="4"/>
  <c r="J16" i="4"/>
  <c r="H16" i="4"/>
  <c r="L15" i="4"/>
  <c r="J15" i="4"/>
  <c r="H15" i="4"/>
  <c r="L14" i="4"/>
  <c r="J14" i="4"/>
  <c r="H14" i="4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L18" i="2"/>
  <c r="J18" i="2"/>
  <c r="H18" i="2"/>
  <c r="L17" i="2"/>
  <c r="J17" i="2"/>
  <c r="H17" i="2"/>
  <c r="L16" i="2"/>
  <c r="J16" i="2"/>
  <c r="H16" i="2"/>
  <c r="L15" i="2"/>
  <c r="J15" i="2"/>
  <c r="H15" i="2"/>
  <c r="L14" i="2"/>
  <c r="J14" i="2"/>
  <c r="H14" i="2"/>
  <c r="H16" i="1"/>
  <c r="N26" i="5"/>
  <c r="M26" i="5"/>
  <c r="K26" i="5"/>
  <c r="G26" i="5"/>
  <c r="F26" i="5"/>
  <c r="E26" i="5"/>
  <c r="H26" i="5" s="1"/>
  <c r="N26" i="4"/>
  <c r="M26" i="4"/>
  <c r="K26" i="4"/>
  <c r="G26" i="4"/>
  <c r="F26" i="4"/>
  <c r="E26" i="4"/>
  <c r="I26" i="4" s="1"/>
  <c r="J26" i="4" s="1"/>
  <c r="N26" i="3"/>
  <c r="M26" i="3"/>
  <c r="K26" i="3"/>
  <c r="G26" i="3"/>
  <c r="F26" i="3"/>
  <c r="E26" i="3"/>
  <c r="I26" i="3" s="1"/>
  <c r="J26" i="3" s="1"/>
  <c r="N26" i="2"/>
  <c r="M26" i="2"/>
  <c r="K26" i="2"/>
  <c r="G26" i="2"/>
  <c r="F26" i="2"/>
  <c r="E26" i="2"/>
  <c r="I26" i="2" s="1"/>
  <c r="J26" i="2" s="1"/>
  <c r="L26" i="2" l="1"/>
  <c r="L26" i="5"/>
  <c r="L26" i="4"/>
  <c r="L26" i="3"/>
  <c r="I26" i="5"/>
  <c r="J26" i="5" s="1"/>
  <c r="H26" i="4"/>
  <c r="H26" i="3"/>
  <c r="H26" i="2"/>
  <c r="B35" i="5" l="1"/>
  <c r="B35" i="4"/>
  <c r="B35" i="3"/>
  <c r="B35" i="2"/>
  <c r="J18" i="1"/>
  <c r="L18" i="1"/>
  <c r="H18" i="1"/>
  <c r="J15" i="1" l="1"/>
  <c r="J17" i="1"/>
  <c r="J14" i="1"/>
  <c r="H14" i="1"/>
  <c r="H15" i="1"/>
  <c r="L15" i="1"/>
  <c r="J16" i="1"/>
  <c r="L16" i="1"/>
  <c r="H17" i="1"/>
  <c r="L17" i="1"/>
  <c r="K26" i="1"/>
  <c r="I26" i="1" s="1"/>
  <c r="J26" i="1" s="1"/>
  <c r="L14" i="1"/>
  <c r="L26" i="1" l="1"/>
  <c r="B35" i="1" l="1"/>
</calcChain>
</file>

<file path=xl/sharedStrings.xml><?xml version="1.0" encoding="utf-8"?>
<sst xmlns="http://schemas.openxmlformats.org/spreadsheetml/2006/main" count="285" uniqueCount="47">
  <si>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</si>
  <si>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</si>
  <si>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</si>
  <si>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</si>
  <si>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</si>
  <si>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</si>
  <si>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</si>
  <si>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</si>
  <si>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</si>
  <si>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</si>
  <si>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</si>
  <si>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</si>
  <si>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</si>
  <si>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</si>
  <si>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</si>
  <si>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</si>
  <si>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</si>
  <si>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</si>
  <si>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</si>
  <si>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</si>
  <si>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</si>
  <si>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</si>
  <si>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</si>
  <si>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</si>
  <si>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</si>
  <si>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</si>
  <si>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</si>
  <si>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</si>
  <si>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</si>
  <si>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 xml:space="preserve"> -</t>
  </si>
  <si>
    <t>ISIC</t>
  </si>
  <si>
    <t>PROFESOR(A):</t>
  </si>
  <si>
    <t>1°</t>
  </si>
  <si>
    <t>M.T.I. MONTSERRAT MASDEFIOL SUÁREZ</t>
  </si>
  <si>
    <t>ISC. DIEGO DE JESÚS VELÁZQUEZ LUCHO</t>
  </si>
  <si>
    <t>504A</t>
  </si>
  <si>
    <t>504B</t>
  </si>
  <si>
    <t>GESTIÓN DE PROYECTOS DE SOFTWARE</t>
  </si>
  <si>
    <t>FINAL</t>
  </si>
  <si>
    <t>2°</t>
  </si>
  <si>
    <t>3°</t>
  </si>
  <si>
    <t>4°</t>
  </si>
  <si>
    <t>AGO. - DIC. 24</t>
  </si>
  <si>
    <t>FUNDAMENTOS DE INGENERÍA DE SOFTWARE</t>
  </si>
  <si>
    <t>704 IN</t>
  </si>
  <si>
    <t>704 AP</t>
  </si>
  <si>
    <t>DISEÑO IHC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</si>
</sst>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9" fontId="1" fillId="0" borderId="16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/>
    </xf>
    <xf numFmtId="9" fontId="1" fillId="3" borderId="17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opLeftCell="A13" zoomScale="60" zoomScaleNormal="60" workbookViewId="0">
      <selection activeCell="Q24" sqref="Q24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5" width="11.453125" customWidth="1"/>
  </cols>
  <sheetData>
    <row r="1" spans="1:25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35">
      <c r="A8" s="4" t="s">
        <v>5</v>
      </c>
      <c r="B8" s="30" t="s">
        <v>32</v>
      </c>
      <c r="C8" s="31"/>
      <c r="D8" s="5" t="s">
        <v>6</v>
      </c>
      <c r="E8" s="6">
        <v>5</v>
      </c>
      <c r="F8" s="1"/>
      <c r="G8" s="4" t="s">
        <v>7</v>
      </c>
      <c r="H8" s="6">
        <v>3</v>
      </c>
      <c r="I8" s="37" t="s">
        <v>8</v>
      </c>
      <c r="J8" s="28"/>
      <c r="K8" s="28"/>
      <c r="L8" s="30" t="s">
        <v>42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35">
      <c r="A10" s="4" t="s">
        <v>31</v>
      </c>
      <c r="B10" s="30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3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customHeight="1" x14ac:dyDescent="0.35">
      <c r="A14" s="18" t="s">
        <v>43</v>
      </c>
      <c r="B14" s="9" t="s">
        <v>21</v>
      </c>
      <c r="C14" s="9" t="s">
        <v>35</v>
      </c>
      <c r="D14" s="9" t="s">
        <v>30</v>
      </c>
      <c r="E14" s="9">
        <v>26</v>
      </c>
      <c r="F14" s="9">
        <v>22</v>
      </c>
      <c r="G14" s="9"/>
      <c r="H14" s="20">
        <f>F14/E14</f>
        <v>0.84615384615384615</v>
      </c>
      <c r="I14" s="21">
        <v>4</v>
      </c>
      <c r="J14" s="20">
        <f t="shared" ref="J14" si="0">I14/E14</f>
        <v>0.15384615384615385</v>
      </c>
      <c r="K14" s="21">
        <v>0</v>
      </c>
      <c r="L14" s="20">
        <f t="shared" ref="L14" si="1">K14/E14</f>
        <v>0</v>
      </c>
      <c r="M14" s="9">
        <v>69</v>
      </c>
      <c r="N14" s="11">
        <v>0.85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0" customHeight="1" x14ac:dyDescent="0.35">
      <c r="A15" s="18" t="s">
        <v>43</v>
      </c>
      <c r="B15" s="9" t="s">
        <v>21</v>
      </c>
      <c r="C15" s="9" t="s">
        <v>36</v>
      </c>
      <c r="D15" s="9" t="s">
        <v>30</v>
      </c>
      <c r="E15" s="9">
        <v>21</v>
      </c>
      <c r="F15" s="9">
        <v>17</v>
      </c>
      <c r="G15" s="9"/>
      <c r="H15" s="20">
        <f t="shared" ref="H15:H18" si="2">F15/E15</f>
        <v>0.80952380952380953</v>
      </c>
      <c r="I15" s="21">
        <v>4</v>
      </c>
      <c r="J15" s="20">
        <f t="shared" ref="J15:J17" si="3">I15/E15</f>
        <v>0.19047619047619047</v>
      </c>
      <c r="K15" s="21">
        <v>0</v>
      </c>
      <c r="L15" s="20">
        <f t="shared" ref="L15:L17" si="4">K15/E15</f>
        <v>0</v>
      </c>
      <c r="M15" s="9">
        <v>66</v>
      </c>
      <c r="N15" s="11">
        <v>0.81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23" customHeight="1" x14ac:dyDescent="0.35">
      <c r="A16" s="18" t="s">
        <v>37</v>
      </c>
      <c r="B16" s="9" t="s">
        <v>21</v>
      </c>
      <c r="C16" s="9" t="s">
        <v>44</v>
      </c>
      <c r="D16" s="9" t="s">
        <v>30</v>
      </c>
      <c r="E16" s="9">
        <v>11</v>
      </c>
      <c r="F16" s="9">
        <v>10</v>
      </c>
      <c r="G16" s="9"/>
      <c r="H16" s="20">
        <f>F16/E16</f>
        <v>0.90909090909090906</v>
      </c>
      <c r="I16" s="21">
        <v>1</v>
      </c>
      <c r="J16" s="20">
        <f t="shared" si="3"/>
        <v>9.0909090909090912E-2</v>
      </c>
      <c r="K16" s="21">
        <v>0</v>
      </c>
      <c r="L16" s="20">
        <f t="shared" si="4"/>
        <v>0</v>
      </c>
      <c r="M16" s="9">
        <v>71</v>
      </c>
      <c r="N16" s="11">
        <v>0.91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3" customHeight="1" x14ac:dyDescent="0.35">
      <c r="A17" s="18" t="s">
        <v>37</v>
      </c>
      <c r="B17" s="9" t="s">
        <v>21</v>
      </c>
      <c r="C17" s="9" t="s">
        <v>45</v>
      </c>
      <c r="D17" s="9" t="s">
        <v>30</v>
      </c>
      <c r="E17" s="9">
        <v>13</v>
      </c>
      <c r="F17" s="9">
        <v>13</v>
      </c>
      <c r="G17" s="9"/>
      <c r="H17" s="20">
        <f t="shared" si="2"/>
        <v>1</v>
      </c>
      <c r="I17" s="21">
        <v>0</v>
      </c>
      <c r="J17" s="20">
        <f t="shared" si="3"/>
        <v>0</v>
      </c>
      <c r="K17" s="21">
        <v>0</v>
      </c>
      <c r="L17" s="20">
        <f t="shared" si="4"/>
        <v>0</v>
      </c>
      <c r="M17" s="9">
        <v>76</v>
      </c>
      <c r="N17" s="11">
        <v>0.38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3" customHeight="1" x14ac:dyDescent="0.35">
      <c r="A18" s="18" t="s">
        <v>46</v>
      </c>
      <c r="B18" s="9" t="s">
        <v>21</v>
      </c>
      <c r="C18" s="9" t="s">
        <v>45</v>
      </c>
      <c r="D18" s="9" t="s">
        <v>30</v>
      </c>
      <c r="E18" s="9">
        <v>14</v>
      </c>
      <c r="F18" s="9">
        <v>14</v>
      </c>
      <c r="G18" s="9"/>
      <c r="H18" s="20">
        <f t="shared" si="2"/>
        <v>1</v>
      </c>
      <c r="I18" s="21">
        <v>0</v>
      </c>
      <c r="J18" s="20">
        <f t="shared" ref="J18" si="5">I18/E18</f>
        <v>0</v>
      </c>
      <c r="K18" s="21">
        <v>0</v>
      </c>
      <c r="L18" s="20">
        <f t="shared" ref="L18" si="6">K18/E18</f>
        <v>0</v>
      </c>
      <c r="M18" s="9">
        <v>91</v>
      </c>
      <c r="N18" s="11">
        <v>0.56999999999999995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12.75" customHeight="1" x14ac:dyDescent="0.35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85</v>
      </c>
      <c r="F26" s="15">
        <f>SUM(F14:F25)</f>
        <v>76</v>
      </c>
      <c r="G26" s="15">
        <f>SUM(G14:G25)</f>
        <v>0</v>
      </c>
      <c r="H26" s="22">
        <f>SUM(F26:G26)/E26</f>
        <v>0.89411764705882357</v>
      </c>
      <c r="I26" s="19">
        <f>(E26-SUM(F26:G26))-K26</f>
        <v>9</v>
      </c>
      <c r="J26" s="22">
        <f>I26/E26</f>
        <v>0.10588235294117647</v>
      </c>
      <c r="K26" s="19">
        <f>SUM(K14:K25)</f>
        <v>0</v>
      </c>
      <c r="L26" s="22">
        <f>K26/E26</f>
        <v>0</v>
      </c>
      <c r="M26" s="19">
        <f>AVERAGE(M14:M25)</f>
        <v>74.599999999999994</v>
      </c>
      <c r="N26" s="23">
        <f>AVERAGE(N14:N25)</f>
        <v>0.70399999999999996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34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</sheetData>
  <sheetProtection selectLockedCells="1" selectUnlockedCells="1"/>
  <mergeCells count="31">
    <mergeCell ref="B35:D35"/>
    <mergeCell ref="G35:J35"/>
    <mergeCell ref="A28:N28"/>
    <mergeCell ref="B31:D31"/>
    <mergeCell ref="G31:J31"/>
    <mergeCell ref="B32:D32"/>
    <mergeCell ref="G32:J32"/>
    <mergeCell ref="A33:B33"/>
    <mergeCell ref="E33:H33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opLeftCell="A24" zoomScale="60" zoomScaleNormal="60" workbookViewId="0">
      <selection activeCell="L8" sqref="L8:N8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39</v>
      </c>
      <c r="C8" s="31"/>
      <c r="D8" s="5" t="s">
        <v>6</v>
      </c>
      <c r="E8" s="6">
        <f>'1'!E8</f>
        <v>5</v>
      </c>
      <c r="F8" s="1"/>
      <c r="G8" s="4" t="s">
        <v>7</v>
      </c>
      <c r="H8" s="6">
        <v>3</v>
      </c>
      <c r="I8" s="37" t="s">
        <v>8</v>
      </c>
      <c r="J8" s="28"/>
      <c r="K8" s="28"/>
      <c r="L8" s="30" t="s">
        <v>42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0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35">
      <c r="A14" s="18" t="s">
        <v>43</v>
      </c>
      <c r="B14" s="9" t="s">
        <v>21</v>
      </c>
      <c r="C14" s="9" t="s">
        <v>35</v>
      </c>
      <c r="D14" s="9" t="s">
        <v>30</v>
      </c>
      <c r="E14" s="9">
        <v>26</v>
      </c>
      <c r="F14" s="9">
        <v>0</v>
      </c>
      <c r="G14" s="9"/>
      <c r="H14" s="20">
        <f>F14/E14</f>
        <v>0</v>
      </c>
      <c r="I14" s="21">
        <v>0</v>
      </c>
      <c r="J14" s="20">
        <f t="shared" ref="J14:J18" si="0">I14/E14</f>
        <v>0</v>
      </c>
      <c r="K14" s="21">
        <v>0</v>
      </c>
      <c r="L14" s="20">
        <f t="shared" ref="L14:L18" si="1">K14/E14</f>
        <v>0</v>
      </c>
      <c r="M14" s="9">
        <v>0</v>
      </c>
      <c r="N14" s="11"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35">
      <c r="A15" s="18" t="s">
        <v>43</v>
      </c>
      <c r="B15" s="9" t="s">
        <v>21</v>
      </c>
      <c r="C15" s="9" t="s">
        <v>36</v>
      </c>
      <c r="D15" s="9" t="s">
        <v>30</v>
      </c>
      <c r="E15" s="9">
        <v>21</v>
      </c>
      <c r="F15" s="9">
        <v>0</v>
      </c>
      <c r="G15" s="9"/>
      <c r="H15" s="20">
        <f t="shared" ref="H15:H18" si="2">F15/E15</f>
        <v>0</v>
      </c>
      <c r="I15" s="21">
        <v>0</v>
      </c>
      <c r="J15" s="20">
        <f t="shared" si="0"/>
        <v>0</v>
      </c>
      <c r="K15" s="21">
        <v>0</v>
      </c>
      <c r="L15" s="20">
        <f t="shared" si="1"/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37</v>
      </c>
      <c r="B16" s="9" t="s">
        <v>21</v>
      </c>
      <c r="C16" s="9" t="s">
        <v>44</v>
      </c>
      <c r="D16" s="9" t="s">
        <v>30</v>
      </c>
      <c r="E16" s="9">
        <v>11</v>
      </c>
      <c r="F16" s="9">
        <v>0</v>
      </c>
      <c r="G16" s="9"/>
      <c r="H16" s="20">
        <f>F16/E16</f>
        <v>0</v>
      </c>
      <c r="I16" s="21">
        <v>0</v>
      </c>
      <c r="J16" s="20">
        <f t="shared" si="0"/>
        <v>0</v>
      </c>
      <c r="K16" s="21">
        <v>0</v>
      </c>
      <c r="L16" s="20">
        <f t="shared" si="1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37</v>
      </c>
      <c r="B17" s="9" t="s">
        <v>21</v>
      </c>
      <c r="C17" s="9" t="s">
        <v>45</v>
      </c>
      <c r="D17" s="9" t="s">
        <v>30</v>
      </c>
      <c r="E17" s="9">
        <v>13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46</v>
      </c>
      <c r="B18" s="9" t="s">
        <v>21</v>
      </c>
      <c r="C18" s="9" t="s">
        <v>45</v>
      </c>
      <c r="D18" s="9" t="s">
        <v>30</v>
      </c>
      <c r="E18" s="9">
        <v>14</v>
      </c>
      <c r="F18" s="9">
        <v>0</v>
      </c>
      <c r="G18" s="9"/>
      <c r="H18" s="20">
        <f t="shared" si="2"/>
        <v>0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0</v>
      </c>
      <c r="N18" s="11"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85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85</v>
      </c>
      <c r="J26" s="22">
        <f>I26/E26</f>
        <v>1</v>
      </c>
      <c r="K26" s="19">
        <f>SUM(K14:K25)</f>
        <v>0</v>
      </c>
      <c r="L26" s="22">
        <f>K26/E26</f>
        <v>0</v>
      </c>
      <c r="M26" s="19">
        <f>AVERAGE(M14:M25)</f>
        <v>0</v>
      </c>
      <c r="N26" s="23">
        <f>AVERAGE(N14:N25)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34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topLeftCell="A4" zoomScale="80" zoomScaleNormal="80" workbookViewId="0">
      <selection activeCell="L8" sqref="L8:N8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40</v>
      </c>
      <c r="C8" s="31"/>
      <c r="D8" s="5" t="s">
        <v>6</v>
      </c>
      <c r="E8" s="6">
        <v>5</v>
      </c>
      <c r="F8" s="1"/>
      <c r="G8" s="4" t="s">
        <v>7</v>
      </c>
      <c r="H8" s="6">
        <v>3</v>
      </c>
      <c r="I8" s="37" t="s">
        <v>8</v>
      </c>
      <c r="J8" s="28"/>
      <c r="K8" s="28"/>
      <c r="L8" s="30" t="s">
        <v>42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0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35">
      <c r="A14" s="18" t="s">
        <v>43</v>
      </c>
      <c r="B14" s="9" t="s">
        <v>21</v>
      </c>
      <c r="C14" s="9" t="s">
        <v>35</v>
      </c>
      <c r="D14" s="9" t="s">
        <v>30</v>
      </c>
      <c r="E14" s="9">
        <v>26</v>
      </c>
      <c r="F14" s="9">
        <v>0</v>
      </c>
      <c r="G14" s="9"/>
      <c r="H14" s="20">
        <f>F14/E14</f>
        <v>0</v>
      </c>
      <c r="I14" s="21">
        <v>0</v>
      </c>
      <c r="J14" s="20">
        <f t="shared" ref="J14:J18" si="0">I14/E14</f>
        <v>0</v>
      </c>
      <c r="K14" s="21">
        <v>0</v>
      </c>
      <c r="L14" s="20">
        <f t="shared" ref="L14:L18" si="1">K14/E14</f>
        <v>0</v>
      </c>
      <c r="M14" s="9">
        <v>0</v>
      </c>
      <c r="N14" s="11"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35">
      <c r="A15" s="18" t="s">
        <v>43</v>
      </c>
      <c r="B15" s="9" t="s">
        <v>21</v>
      </c>
      <c r="C15" s="9" t="s">
        <v>36</v>
      </c>
      <c r="D15" s="9" t="s">
        <v>30</v>
      </c>
      <c r="E15" s="9">
        <v>21</v>
      </c>
      <c r="F15" s="9">
        <v>0</v>
      </c>
      <c r="G15" s="9"/>
      <c r="H15" s="20">
        <f t="shared" ref="H15:H18" si="2">F15/E15</f>
        <v>0</v>
      </c>
      <c r="I15" s="21">
        <v>0</v>
      </c>
      <c r="J15" s="20">
        <f t="shared" si="0"/>
        <v>0</v>
      </c>
      <c r="K15" s="21">
        <v>0</v>
      </c>
      <c r="L15" s="20">
        <f t="shared" si="1"/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37</v>
      </c>
      <c r="B16" s="9" t="s">
        <v>21</v>
      </c>
      <c r="C16" s="9" t="s">
        <v>44</v>
      </c>
      <c r="D16" s="9" t="s">
        <v>30</v>
      </c>
      <c r="E16" s="9">
        <v>11</v>
      </c>
      <c r="F16" s="9">
        <v>0</v>
      </c>
      <c r="G16" s="9"/>
      <c r="H16" s="20">
        <f>F16/E16</f>
        <v>0</v>
      </c>
      <c r="I16" s="21">
        <v>0</v>
      </c>
      <c r="J16" s="20">
        <f t="shared" si="0"/>
        <v>0</v>
      </c>
      <c r="K16" s="21">
        <v>0</v>
      </c>
      <c r="L16" s="20">
        <f t="shared" si="1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37</v>
      </c>
      <c r="B17" s="9" t="s">
        <v>21</v>
      </c>
      <c r="C17" s="9" t="s">
        <v>45</v>
      </c>
      <c r="D17" s="9" t="s">
        <v>30</v>
      </c>
      <c r="E17" s="9">
        <v>13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46</v>
      </c>
      <c r="B18" s="9" t="s">
        <v>21</v>
      </c>
      <c r="C18" s="9" t="s">
        <v>45</v>
      </c>
      <c r="D18" s="9" t="s">
        <v>30</v>
      </c>
      <c r="E18" s="9">
        <v>14</v>
      </c>
      <c r="F18" s="9">
        <v>0</v>
      </c>
      <c r="G18" s="9"/>
      <c r="H18" s="20">
        <f t="shared" si="2"/>
        <v>0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0</v>
      </c>
      <c r="N18" s="11"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85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85</v>
      </c>
      <c r="J26" s="22">
        <f>I26/E26</f>
        <v>1</v>
      </c>
      <c r="K26" s="19">
        <f>SUM(K14:K25)</f>
        <v>0</v>
      </c>
      <c r="L26" s="22">
        <f>K26/E26</f>
        <v>0</v>
      </c>
      <c r="M26" s="19">
        <f>AVERAGE(M14:M25)</f>
        <v>0</v>
      </c>
      <c r="N26" s="23">
        <f>AVERAGE(N14:N25)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34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topLeftCell="A3" zoomScale="80" zoomScaleNormal="80" workbookViewId="0">
      <selection activeCell="Q14" sqref="Q14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41</v>
      </c>
      <c r="C8" s="31"/>
      <c r="D8" s="5" t="s">
        <v>6</v>
      </c>
      <c r="E8" s="6">
        <v>5</v>
      </c>
      <c r="F8" s="1"/>
      <c r="G8" s="4" t="s">
        <v>7</v>
      </c>
      <c r="H8" s="6">
        <v>3</v>
      </c>
      <c r="I8" s="37" t="s">
        <v>8</v>
      </c>
      <c r="J8" s="28"/>
      <c r="K8" s="28"/>
      <c r="L8" s="30" t="s">
        <v>42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0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5" customHeight="1" x14ac:dyDescent="0.35">
      <c r="A14" s="18" t="s">
        <v>43</v>
      </c>
      <c r="B14" s="9" t="s">
        <v>21</v>
      </c>
      <c r="C14" s="9" t="s">
        <v>35</v>
      </c>
      <c r="D14" s="9" t="s">
        <v>30</v>
      </c>
      <c r="E14" s="9">
        <v>26</v>
      </c>
      <c r="F14" s="9">
        <v>0</v>
      </c>
      <c r="G14" s="9"/>
      <c r="H14" s="20">
        <f>F14/E14</f>
        <v>0</v>
      </c>
      <c r="I14" s="21">
        <v>0</v>
      </c>
      <c r="J14" s="20">
        <f t="shared" ref="J14:J18" si="0">I14/E14</f>
        <v>0</v>
      </c>
      <c r="K14" s="21">
        <v>0</v>
      </c>
      <c r="L14" s="20">
        <f t="shared" ref="L14:L18" si="1">K14/E14</f>
        <v>0</v>
      </c>
      <c r="M14" s="9">
        <v>0</v>
      </c>
      <c r="N14" s="11"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9.5" customHeight="1" x14ac:dyDescent="0.35">
      <c r="A15" s="18" t="s">
        <v>43</v>
      </c>
      <c r="B15" s="9" t="s">
        <v>21</v>
      </c>
      <c r="C15" s="9" t="s">
        <v>36</v>
      </c>
      <c r="D15" s="9" t="s">
        <v>30</v>
      </c>
      <c r="E15" s="9">
        <v>21</v>
      </c>
      <c r="F15" s="9">
        <v>0</v>
      </c>
      <c r="G15" s="9"/>
      <c r="H15" s="20">
        <f t="shared" ref="H15:H18" si="2">F15/E15</f>
        <v>0</v>
      </c>
      <c r="I15" s="21">
        <v>0</v>
      </c>
      <c r="J15" s="20">
        <f t="shared" si="0"/>
        <v>0</v>
      </c>
      <c r="K15" s="21">
        <v>0</v>
      </c>
      <c r="L15" s="20">
        <f t="shared" si="1"/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37</v>
      </c>
      <c r="B16" s="9" t="s">
        <v>21</v>
      </c>
      <c r="C16" s="9" t="s">
        <v>44</v>
      </c>
      <c r="D16" s="9" t="s">
        <v>30</v>
      </c>
      <c r="E16" s="9">
        <v>11</v>
      </c>
      <c r="F16" s="9">
        <v>0</v>
      </c>
      <c r="G16" s="9"/>
      <c r="H16" s="20">
        <f>F16/E16</f>
        <v>0</v>
      </c>
      <c r="I16" s="21">
        <v>0</v>
      </c>
      <c r="J16" s="20">
        <f t="shared" si="0"/>
        <v>0</v>
      </c>
      <c r="K16" s="21">
        <v>0</v>
      </c>
      <c r="L16" s="20">
        <f t="shared" si="1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37</v>
      </c>
      <c r="B17" s="9" t="s">
        <v>21</v>
      </c>
      <c r="C17" s="9" t="s">
        <v>45</v>
      </c>
      <c r="D17" s="9" t="s">
        <v>30</v>
      </c>
      <c r="E17" s="9">
        <v>13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46</v>
      </c>
      <c r="B18" s="9" t="s">
        <v>21</v>
      </c>
      <c r="C18" s="9" t="s">
        <v>45</v>
      </c>
      <c r="D18" s="9" t="s">
        <v>30</v>
      </c>
      <c r="E18" s="9">
        <v>14</v>
      </c>
      <c r="F18" s="9">
        <v>0</v>
      </c>
      <c r="G18" s="9"/>
      <c r="H18" s="20">
        <f t="shared" si="2"/>
        <v>0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0</v>
      </c>
      <c r="N18" s="11"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85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85</v>
      </c>
      <c r="J26" s="22">
        <f>I26/E26</f>
        <v>1</v>
      </c>
      <c r="K26" s="19">
        <f>SUM(K14:K25)</f>
        <v>0</v>
      </c>
      <c r="L26" s="22">
        <f>K26/E26</f>
        <v>0</v>
      </c>
      <c r="M26" s="19">
        <f>AVERAGE(M14:M25)</f>
        <v>0</v>
      </c>
      <c r="N26" s="23">
        <f>AVERAGE(N14:N25)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34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tabSelected="1" topLeftCell="A25" zoomScale="80" zoomScaleNormal="80" workbookViewId="0">
      <selection activeCell="Q15" sqref="Q15"/>
    </sheetView>
  </sheetViews>
  <sheetFormatPr baseColWidth="10" defaultColWidth="14.453125" defaultRowHeight="15" customHeight="1" x14ac:dyDescent="0.35"/>
  <cols>
    <col min="1" max="1" width="38.54296875" customWidth="1"/>
    <col min="2" max="2" width="4.6328125" customWidth="1"/>
    <col min="3" max="3" width="9.36328125" customWidth="1"/>
    <col min="4" max="4" width="21.9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29" t="s">
        <v>3</v>
      </c>
      <c r="B6" s="28"/>
      <c r="C6" s="28"/>
      <c r="D6" s="28"/>
      <c r="E6" s="32" t="s">
        <v>4</v>
      </c>
      <c r="F6" s="31"/>
      <c r="G6" s="31"/>
      <c r="H6" s="31"/>
      <c r="I6" s="31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0" t="s">
        <v>38</v>
      </c>
      <c r="C8" s="31"/>
      <c r="D8" s="5" t="s">
        <v>6</v>
      </c>
      <c r="E8" s="6">
        <v>5</v>
      </c>
      <c r="F8" s="1"/>
      <c r="G8" s="4" t="s">
        <v>7</v>
      </c>
      <c r="H8" s="6">
        <v>3</v>
      </c>
      <c r="I8" s="37" t="s">
        <v>8</v>
      </c>
      <c r="J8" s="28"/>
      <c r="K8" s="28"/>
      <c r="L8" s="30" t="s">
        <v>42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0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40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8" t="s">
        <v>14</v>
      </c>
      <c r="G12" s="39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41"/>
      <c r="B13" s="34"/>
      <c r="C13" s="34"/>
      <c r="D13" s="34"/>
      <c r="E13" s="34"/>
      <c r="F13" s="8" t="s">
        <v>22</v>
      </c>
      <c r="G13" s="8" t="s">
        <v>23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35">
      <c r="A14" s="18" t="s">
        <v>43</v>
      </c>
      <c r="B14" s="9" t="s">
        <v>21</v>
      </c>
      <c r="C14" s="9" t="s">
        <v>35</v>
      </c>
      <c r="D14" s="9" t="s">
        <v>30</v>
      </c>
      <c r="E14" s="9">
        <v>26</v>
      </c>
      <c r="F14" s="9">
        <v>0</v>
      </c>
      <c r="G14" s="9"/>
      <c r="H14" s="20">
        <f>F14/E14</f>
        <v>0</v>
      </c>
      <c r="I14" s="21">
        <v>0</v>
      </c>
      <c r="J14" s="20">
        <f t="shared" ref="J14:J18" si="0">I14/E14</f>
        <v>0</v>
      </c>
      <c r="K14" s="21">
        <v>0</v>
      </c>
      <c r="L14" s="20">
        <f t="shared" ref="L14:L18" si="1">K14/E14</f>
        <v>0</v>
      </c>
      <c r="M14" s="9">
        <v>0</v>
      </c>
      <c r="N14" s="11"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35">
      <c r="A15" s="18" t="s">
        <v>43</v>
      </c>
      <c r="B15" s="9" t="s">
        <v>21</v>
      </c>
      <c r="C15" s="9" t="s">
        <v>36</v>
      </c>
      <c r="D15" s="9" t="s">
        <v>30</v>
      </c>
      <c r="E15" s="9">
        <v>21</v>
      </c>
      <c r="F15" s="9">
        <v>0</v>
      </c>
      <c r="G15" s="9"/>
      <c r="H15" s="20">
        <f t="shared" ref="H15:H18" si="2">F15/E15</f>
        <v>0</v>
      </c>
      <c r="I15" s="21">
        <v>0</v>
      </c>
      <c r="J15" s="20">
        <f t="shared" si="0"/>
        <v>0</v>
      </c>
      <c r="K15" s="21">
        <v>0</v>
      </c>
      <c r="L15" s="20">
        <f t="shared" si="1"/>
        <v>0</v>
      </c>
      <c r="M15" s="9">
        <v>0</v>
      </c>
      <c r="N15" s="11"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3" customHeight="1" x14ac:dyDescent="0.35">
      <c r="A16" s="18" t="s">
        <v>37</v>
      </c>
      <c r="B16" s="9" t="s">
        <v>21</v>
      </c>
      <c r="C16" s="9" t="s">
        <v>44</v>
      </c>
      <c r="D16" s="9" t="s">
        <v>30</v>
      </c>
      <c r="E16" s="9">
        <v>11</v>
      </c>
      <c r="F16" s="9">
        <v>0</v>
      </c>
      <c r="G16" s="9"/>
      <c r="H16" s="20">
        <f>F16/E16</f>
        <v>0</v>
      </c>
      <c r="I16" s="21">
        <v>0</v>
      </c>
      <c r="J16" s="20">
        <f t="shared" si="0"/>
        <v>0</v>
      </c>
      <c r="K16" s="21">
        <v>0</v>
      </c>
      <c r="L16" s="20">
        <f t="shared" si="1"/>
        <v>0</v>
      </c>
      <c r="M16" s="9">
        <v>0</v>
      </c>
      <c r="N16" s="11">
        <v>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3" customHeight="1" x14ac:dyDescent="0.35">
      <c r="A17" s="18" t="s">
        <v>37</v>
      </c>
      <c r="B17" s="9" t="s">
        <v>21</v>
      </c>
      <c r="C17" s="9" t="s">
        <v>45</v>
      </c>
      <c r="D17" s="9" t="s">
        <v>30</v>
      </c>
      <c r="E17" s="9">
        <v>13</v>
      </c>
      <c r="F17" s="9">
        <v>0</v>
      </c>
      <c r="G17" s="9"/>
      <c r="H17" s="20">
        <f t="shared" si="2"/>
        <v>0</v>
      </c>
      <c r="I17" s="21">
        <v>0</v>
      </c>
      <c r="J17" s="20">
        <f t="shared" si="0"/>
        <v>0</v>
      </c>
      <c r="K17" s="21">
        <v>0</v>
      </c>
      <c r="L17" s="20">
        <f t="shared" si="1"/>
        <v>0</v>
      </c>
      <c r="M17" s="9">
        <v>0</v>
      </c>
      <c r="N17" s="11"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3" customHeight="1" x14ac:dyDescent="0.35">
      <c r="A18" s="18" t="s">
        <v>46</v>
      </c>
      <c r="B18" s="9" t="s">
        <v>21</v>
      </c>
      <c r="C18" s="9" t="s">
        <v>45</v>
      </c>
      <c r="D18" s="9" t="s">
        <v>30</v>
      </c>
      <c r="E18" s="9">
        <v>14</v>
      </c>
      <c r="F18" s="9">
        <v>0</v>
      </c>
      <c r="G18" s="9"/>
      <c r="H18" s="20">
        <f t="shared" si="2"/>
        <v>0</v>
      </c>
      <c r="I18" s="21">
        <v>0</v>
      </c>
      <c r="J18" s="20">
        <f t="shared" si="0"/>
        <v>0</v>
      </c>
      <c r="K18" s="21">
        <v>0</v>
      </c>
      <c r="L18" s="20">
        <f t="shared" si="1"/>
        <v>0</v>
      </c>
      <c r="M18" s="9">
        <v>0</v>
      </c>
      <c r="N18" s="11"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5" customHeight="1" x14ac:dyDescent="0.35">
      <c r="A19" s="24"/>
      <c r="B19" s="9"/>
      <c r="C19" s="9"/>
      <c r="D19" s="9"/>
      <c r="E19" s="9"/>
      <c r="F19" s="9"/>
      <c r="G19" s="9"/>
      <c r="H19" s="20"/>
      <c r="I19" s="21"/>
      <c r="J19" s="20"/>
      <c r="K19" s="21"/>
      <c r="L19" s="20"/>
      <c r="M19" s="9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35">
      <c r="A20" s="13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35">
      <c r="A21" s="13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35">
      <c r="A22" s="13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35">
      <c r="A23" s="13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5">
      <c r="A24" s="13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6.5" customHeight="1" x14ac:dyDescent="0.35">
      <c r="A25" s="13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thickBot="1" x14ac:dyDescent="0.4">
      <c r="A26" s="14" t="s">
        <v>24</v>
      </c>
      <c r="B26" s="15" t="s">
        <v>29</v>
      </c>
      <c r="C26" s="15" t="s">
        <v>29</v>
      </c>
      <c r="D26" s="15" t="s">
        <v>29</v>
      </c>
      <c r="E26" s="15">
        <f>SUM(E14:E25)</f>
        <v>85</v>
      </c>
      <c r="F26" s="15">
        <f t="shared" ref="F26:G26" si="3">SUM(F14:F25)</f>
        <v>0</v>
      </c>
      <c r="G26" s="15">
        <f t="shared" si="3"/>
        <v>0</v>
      </c>
      <c r="H26" s="22">
        <f>SUM(F26:G26)/E26</f>
        <v>0</v>
      </c>
      <c r="I26" s="19">
        <f>(E26-SUM(F26:G26))-K26</f>
        <v>85</v>
      </c>
      <c r="J26" s="22">
        <f>I26/E26</f>
        <v>1</v>
      </c>
      <c r="K26" s="19">
        <f>SUM(K14:K25)</f>
        <v>0</v>
      </c>
      <c r="L26" s="22">
        <f>K26/E26</f>
        <v>0</v>
      </c>
      <c r="M26" s="19">
        <f>AVERAGE(M14:M25)</f>
        <v>0</v>
      </c>
      <c r="N26" s="23">
        <f>AVERAGE(N14:N25)</f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0" customHeight="1" x14ac:dyDescent="0.35">
      <c r="A28" s="46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47" t="s">
        <v>26</v>
      </c>
      <c r="C31" s="28"/>
      <c r="D31" s="28"/>
      <c r="E31" s="1"/>
      <c r="F31" s="1"/>
      <c r="G31" s="27" t="s">
        <v>27</v>
      </c>
      <c r="H31" s="28"/>
      <c r="I31" s="28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35">
      <c r="A32" s="1"/>
      <c r="B32" s="48"/>
      <c r="C32" s="31"/>
      <c r="D32" s="31"/>
      <c r="E32" s="1"/>
      <c r="F32" s="1"/>
      <c r="G32" s="30"/>
      <c r="H32" s="31"/>
      <c r="I32" s="31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35">
      <c r="A33" s="49" t="s">
        <v>28</v>
      </c>
      <c r="B33" s="28"/>
      <c r="C33" s="7"/>
      <c r="D33" s="1"/>
      <c r="E33" s="49"/>
      <c r="F33" s="28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1"/>
      <c r="B35" s="43" t="str">
        <f>B10</f>
        <v>M.T.I. MONTSERRAT MASDEFIOL SUÁREZ</v>
      </c>
      <c r="C35" s="44"/>
      <c r="D35" s="44"/>
      <c r="E35" s="17"/>
      <c r="F35" s="17"/>
      <c r="G35" s="45" t="s">
        <v>34</v>
      </c>
      <c r="H35" s="44"/>
      <c r="I35" s="44"/>
      <c r="J35" s="4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1">
    <mergeCell ref="B35:D35"/>
    <mergeCell ref="G35:J35"/>
    <mergeCell ref="A12:A13"/>
    <mergeCell ref="B12:B13"/>
    <mergeCell ref="C12:C13"/>
    <mergeCell ref="D12:D13"/>
    <mergeCell ref="E12:E13"/>
    <mergeCell ref="A28:N28"/>
    <mergeCell ref="B31:D31"/>
    <mergeCell ref="G31:J31"/>
    <mergeCell ref="A33:B33"/>
    <mergeCell ref="E33:H33"/>
    <mergeCell ref="B32:D32"/>
    <mergeCell ref="G32:J32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rintOptions horizontalCentered="1" verticalCentered="1"/>
  <pageMargins left="0.70866141732283472" right="0.70866141732283472" top="0.74803149606299213" bottom="1.0629921259842521" header="0" footer="0"/>
  <pageSetup scale="60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2024-09-22T20:43:42Z</cp:lastPrinted>
  <dcterms:created xsi:type="dcterms:W3CDTF">2021-11-22T14:45:25Z</dcterms:created>
  <dcterms:modified xsi:type="dcterms:W3CDTF">2024-09-22T20:43:48Z</dcterms:modified>
  <cp:contentStatus/>
</cp:coreProperties>
</file>