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TERCER_REPORTE_NOV_24\"/>
    </mc:Choice>
  </mc:AlternateContent>
  <xr:revisionPtr revIDLastSave="0" documentId="13_ncr:1_{6A35C335-E254-40C9-A6FB-19CDACE851A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IS 504A" sheetId="6" r:id="rId1"/>
    <sheet name="FIS 504 B" sheetId="7" r:id="rId2"/>
    <sheet name="GPS 704 IN" sheetId="9" r:id="rId3"/>
    <sheet name="GPS 704 AP" sheetId="3" r:id="rId4"/>
    <sheet name="DIHC 704 AP" sheetId="8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9" i="6"/>
  <c r="O56" i="8"/>
  <c r="N56" i="8"/>
  <c r="M56" i="8"/>
  <c r="L56" i="8"/>
  <c r="K56" i="8"/>
  <c r="J56" i="8"/>
  <c r="O55" i="8"/>
  <c r="O58" i="8"/>
  <c r="N55" i="8"/>
  <c r="N58" i="8"/>
  <c r="M55" i="8"/>
  <c r="L55" i="8"/>
  <c r="K55" i="8"/>
  <c r="J55" i="8"/>
  <c r="O54" i="8"/>
  <c r="O57" i="8"/>
  <c r="N54" i="8"/>
  <c r="N57" i="8"/>
  <c r="M54" i="8"/>
  <c r="M57" i="8"/>
  <c r="L54" i="8"/>
  <c r="L57" i="8"/>
  <c r="K54" i="8"/>
  <c r="K57" i="8"/>
  <c r="J54" i="8"/>
  <c r="J57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P9" i="8"/>
  <c r="O57" i="9"/>
  <c r="O56" i="9"/>
  <c r="N56" i="9"/>
  <c r="M56" i="9"/>
  <c r="L56" i="9"/>
  <c r="K56" i="9"/>
  <c r="J56" i="9"/>
  <c r="O55" i="9"/>
  <c r="O58" i="9"/>
  <c r="N55" i="9"/>
  <c r="N58" i="9"/>
  <c r="M55" i="9"/>
  <c r="L55" i="9"/>
  <c r="K55" i="9"/>
  <c r="J55" i="9"/>
  <c r="O54" i="9"/>
  <c r="N54" i="9"/>
  <c r="N57" i="9"/>
  <c r="M54" i="9"/>
  <c r="M57" i="9"/>
  <c r="L54" i="9"/>
  <c r="L57" i="9"/>
  <c r="K54" i="9"/>
  <c r="K57" i="9"/>
  <c r="J54" i="9"/>
  <c r="J57" i="9"/>
  <c r="P19" i="9"/>
  <c r="P18" i="9"/>
  <c r="P17" i="9"/>
  <c r="P16" i="9"/>
  <c r="P15" i="9"/>
  <c r="P14" i="9"/>
  <c r="P13" i="9"/>
  <c r="P12" i="9"/>
  <c r="P11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P10" i="9"/>
  <c r="B10" i="9"/>
  <c r="P9" i="9"/>
  <c r="P56" i="7"/>
  <c r="O56" i="7"/>
  <c r="N56" i="7"/>
  <c r="M56" i="7"/>
  <c r="L56" i="7"/>
  <c r="K56" i="7"/>
  <c r="J56" i="7"/>
  <c r="P55" i="7"/>
  <c r="O55" i="7"/>
  <c r="O58" i="7"/>
  <c r="N55" i="7"/>
  <c r="M55" i="7"/>
  <c r="L55" i="7"/>
  <c r="K55" i="7"/>
  <c r="J55" i="7"/>
  <c r="P54" i="7"/>
  <c r="P57" i="7"/>
  <c r="O54" i="7"/>
  <c r="O57" i="7"/>
  <c r="N54" i="7"/>
  <c r="N57" i="7"/>
  <c r="M54" i="7"/>
  <c r="L54" i="7"/>
  <c r="K54" i="7"/>
  <c r="J54" i="7"/>
  <c r="Q54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Q55" i="7"/>
  <c r="P10" i="3"/>
  <c r="P11" i="3"/>
  <c r="P12" i="3"/>
  <c r="P13" i="3"/>
  <c r="P14" i="3"/>
  <c r="P15" i="3"/>
  <c r="P16" i="3"/>
  <c r="P17" i="3"/>
  <c r="P18" i="3"/>
  <c r="P19" i="3"/>
  <c r="P20" i="3"/>
  <c r="P21" i="3"/>
  <c r="P9" i="3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/>
  <c r="L54" i="6"/>
  <c r="K54" i="6"/>
  <c r="J54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/>
  <c r="M54" i="3"/>
  <c r="L54" i="3"/>
  <c r="K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L57" i="7"/>
  <c r="K58" i="8"/>
  <c r="K57" i="7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<sst xmlns="http://schemas.openxmlformats.org/spreadsheetml/2006/main" count="308" uniqueCount="180">
  <si>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</si>
  <si>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</si>
  <si>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</si>
  <si>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</si>
  <si>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</si>
  <si>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</si>
  <si>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</si>
  <si>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</si>
  <si>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</si>
  <si>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</si>
  <si>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</si>
  <si>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</si>
  <si>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</si>
  <si>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</si>
  <si>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</si>
  <si>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</si>
  <si>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</si>
  <si>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</si>
  <si>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</si>
  <si>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</si>
  <si>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</si>
  <si>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</si>
  <si>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</si>
  <si>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</si>
  <si>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</si>
  <si>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</si>
  <si>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</si>
  <si>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201U0102 </t>
  </si>
  <si>
    <t>CANO CAZARIN GONZALO YAHIR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</si>
  <si>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</si>
  <si>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</si>
  <si>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</si>
  <si>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</si>
  <si>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</si>
  <si>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</si>
  <si>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</si>
  <si>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</si>
  <si>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</si>
  <si>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</si>
  <si>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</si>
  <si>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</si>
  <si>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</si>
  <si>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</si>
  <si>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</si>
  <si>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</si>
  <si>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</si>
  <si>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</si>
  <si>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</si>
  <si>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</si>
  <si>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</si>
  <si>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</si>
  <si>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</si>
  <si>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</si>
  <si>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</si>
  <si>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</si>
  <si>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</si>
  <si>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</si>
  <si>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</si>
  <si>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</si>
  <si>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</si>
  <si>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>HERNANDEZ SALAZAR GUSTAVO ANGEL</t>
  </si>
  <si>
    <t xml:space="preserve">211U0189 </t>
  </si>
  <si>
    <t>MALAGA MALAGA XOCHITL LITZURY</t>
  </si>
  <si>
    <t xml:space="preserve">211U0190 </t>
  </si>
  <si>
    <t>MAULEON FLORES JAZMIN</t>
  </si>
  <si>
    <t xml:space="preserve">211U0635 </t>
  </si>
  <si>
    <t>MIL ORTIZ EMMANUEL ALEJANDRO</t>
  </si>
  <si>
    <t xml:space="preserve">211U0206 </t>
  </si>
  <si>
    <t>VENAVIDES RODRIGUEZ ROGELIO DE JESUS</t>
  </si>
  <si>
    <t>GESTIÓN DE PROYECTOS DE SOFTWARE</t>
  </si>
  <si>
    <t>VERA TEOBAL JOSE GUADALUPE</t>
  </si>
  <si>
    <t>BERNAL ANDRADE JESUS ALEJANDRO</t>
  </si>
  <si>
    <t>INSTITUTO TECNOLÓGICO SUPERIOR DE SAN ANDRES TUXTLA</t>
  </si>
  <si>
    <t>FUNDAMENTOS DE INGENIERÍA DE SOFTWARE</t>
  </si>
  <si>
    <t>504 A</t>
  </si>
  <si>
    <t>AGOSTO - DICIEMBRE  2024</t>
  </si>
  <si>
    <t>504 B</t>
  </si>
  <si>
    <t>704 AP</t>
  </si>
  <si>
    <t>704 IN</t>
  </si>
  <si>
    <t>DISEÑO IHC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</si>
  <si>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</si>
  <si>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</si>
  <si>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</si>
  <si>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</si>
  <si>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</si>
  <si>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</si>
  <si>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</si>
  <si>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</si>
  <si>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</si>
  <si>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</si>
  <si>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</si>
  <si>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</si>
  <si>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</si>
  <si>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</si>
  <si>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</si>
  <si>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</si>
  <si>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</si>
  <si>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</si>
  <si>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</si>
  <si>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</si>
  <si>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</si>
  <si>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</si>
  <si>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</si>
  <si>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</si>
  <si>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</si>
  <si>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</si>
  <si>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</si>
  <si>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</si>
  <si>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</si>
  <si>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</si>
  <si>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</si>
  <si>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</si>
  <si>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</si>
  <si>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</si>
  <si>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</si>
  <si>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</si>
  <si>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221U0236 </t>
  </si>
  <si>
    <t>PEREZ SANCHEZ VICTOR EDEN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</si>
  <si>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</si>
  <si>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</si>
  <si>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</si>
  <si>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</si>
  <si>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</si>
  <si>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</si>
  <si>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</si>
  <si>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</si>
  <si>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</si>
  <si>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</si>
  <si>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</si>
  <si>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</si>
  <si>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</si>
  <si>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</si>
  <si>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221U0184 </t>
  </si>
  <si>
    <t>ACOSTA RODRÍGUEZ ARANZA STEPHANY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</si>
  <si>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</si>
  <si>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</si>
  <si>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</si>
  <si>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</si>
  <si>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</si>
  <si>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</si>
  <si>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221U0192 </t>
  </si>
  <si>
    <t>BAXIN MIXTEGA EDUARDO IVÁN</t>
  </si>
  <si>
    <t xml:space="preserve">221U0193 </t>
  </si>
  <si>
    <t>BAXIN ROSAS BRYAN GABRIEL</t>
  </si>
  <si>
    <t xml:space="preserve">221U0196 </t>
  </si>
  <si>
    <t>CAMACHO VENTURA ALAN RODRIGO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</si>
  <si>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</si>
  <si>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</si>
  <si>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</si>
  <si>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</si>
  <si>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221U0203 </t>
  </si>
  <si>
    <t>CRUZ ZACARIAS WENDY ELLEN</t>
  </si>
  <si>
    <t xml:space="preserve">221U0215 </t>
  </si>
  <si>
    <t>HERNANDEZ TOTO AMALIN ROMINA</t>
  </si>
  <si>
    <t xml:space="preserve">221U0222 </t>
  </si>
  <si>
    <t>MARTINEZ VERA ERICK</t>
  </si>
  <si>
    <t xml:space="preserve">221U0226 </t>
  </si>
  <si>
    <t>MORALES TON ESTRELLA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</si>
  <si>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</si>
  <si>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</si>
  <si>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</si>
  <si>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</si>
  <si>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</si>
  <si>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</si>
  <si>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</si>
  <si>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</si>
  <si>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221U0238 </t>
  </si>
  <si>
    <t>POLITO VENTURA LUIS GERARDO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</si>
  <si>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</si>
  <si>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</si>
  <si>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</si>
  <si>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</si>
  <si>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</si>
  <si>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</si>
  <si>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MENDOZA FERNANDEZ CARLOS DANIEL</t>
  </si>
  <si>
    <t xml:space="preserve">201U0126 </t>
  </si>
  <si>
    <t xml:space="preserve">201U0098 </t>
  </si>
  <si>
    <t xml:space="preserve">221U0814 </t>
  </si>
  <si>
    <t xml:space="preserve">LOYO OLAM LUIS LEONARDO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</si>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</sst>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IDFont+F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zoomScale="80" zoomScaleNormal="8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74</v>
      </c>
      <c r="K4" s="32"/>
      <c r="M4" t="s">
        <v>2</v>
      </c>
      <c r="N4" s="33">
        <v>45617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 ht="30.5" customHeight="1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24" t="s">
        <v>80</v>
      </c>
      <c r="D9" s="35" t="s">
        <v>81</v>
      </c>
      <c r="E9" s="35"/>
      <c r="F9" s="35"/>
      <c r="G9" s="35"/>
      <c r="H9" s="35"/>
      <c r="I9" s="35"/>
      <c r="J9" s="4">
        <v>85</v>
      </c>
      <c r="K9" s="4">
        <v>91</v>
      </c>
      <c r="L9" s="4">
        <v>84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52</v>
      </c>
    </row>
    <row r="10" spans="2:18" ht="17.5" customHeight="1">
      <c r="B10" s="16">
        <f>B9+1</f>
        <v>2</v>
      </c>
      <c r="C10" s="24" t="s">
        <v>82</v>
      </c>
      <c r="D10" s="35" t="s">
        <v>83</v>
      </c>
      <c r="E10" s="35"/>
      <c r="F10" s="35"/>
      <c r="G10" s="35"/>
      <c r="H10" s="35"/>
      <c r="I10" s="35"/>
      <c r="J10" s="4">
        <v>79</v>
      </c>
      <c r="K10" s="4">
        <v>79</v>
      </c>
      <c r="L10" s="4">
        <v>77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34" si="0">SUM(J10:P10)/5</f>
        <v>47</v>
      </c>
    </row>
    <row r="11" spans="2:18" ht="15" customHeight="1">
      <c r="B11" s="16">
        <f t="shared" ref="B11:B53" si="1">B10+1</f>
        <v>3</v>
      </c>
      <c r="C11" s="24" t="s">
        <v>84</v>
      </c>
      <c r="D11" s="35" t="s">
        <v>85</v>
      </c>
      <c r="E11" s="35"/>
      <c r="F11" s="35"/>
      <c r="G11" s="35"/>
      <c r="H11" s="35"/>
      <c r="I11" s="35"/>
      <c r="J11" s="28">
        <v>0</v>
      </c>
      <c r="K11" s="4">
        <v>84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31.8</v>
      </c>
    </row>
    <row r="12" spans="2:18" ht="15" customHeight="1">
      <c r="B12" s="16">
        <f t="shared" si="1"/>
        <v>4</v>
      </c>
      <c r="C12" s="24" t="s">
        <v>86</v>
      </c>
      <c r="D12" s="35" t="s">
        <v>87</v>
      </c>
      <c r="E12" s="35"/>
      <c r="F12" s="35"/>
      <c r="G12" s="35"/>
      <c r="H12" s="35"/>
      <c r="I12" s="35"/>
      <c r="J12" s="4">
        <v>83</v>
      </c>
      <c r="K12" s="4">
        <v>91</v>
      </c>
      <c r="L12" s="4">
        <v>84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51.6</v>
      </c>
    </row>
    <row r="13" spans="2:18" ht="15" customHeight="1">
      <c r="B13" s="16">
        <f t="shared" si="1"/>
        <v>5</v>
      </c>
      <c r="C13" s="24" t="s">
        <v>88</v>
      </c>
      <c r="D13" s="35" t="s">
        <v>89</v>
      </c>
      <c r="E13" s="35"/>
      <c r="F13" s="35"/>
      <c r="G13" s="35"/>
      <c r="H13" s="35"/>
      <c r="I13" s="35"/>
      <c r="J13" s="4">
        <v>85</v>
      </c>
      <c r="K13" s="4">
        <v>76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46.2</v>
      </c>
    </row>
    <row r="14" spans="2:18" ht="15" customHeight="1">
      <c r="B14" s="16">
        <f t="shared" si="1"/>
        <v>6</v>
      </c>
      <c r="C14" s="24" t="s">
        <v>90</v>
      </c>
      <c r="D14" s="35" t="s">
        <v>91</v>
      </c>
      <c r="E14" s="35"/>
      <c r="F14" s="35"/>
      <c r="G14" s="35"/>
      <c r="H14" s="35"/>
      <c r="I14" s="35"/>
      <c r="J14" s="4">
        <v>80</v>
      </c>
      <c r="K14" s="4">
        <v>77</v>
      </c>
      <c r="L14" s="4">
        <v>72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45.8</v>
      </c>
    </row>
    <row r="15" spans="2:18" ht="15" customHeight="1">
      <c r="B15" s="16">
        <f t="shared" si="1"/>
        <v>7</v>
      </c>
      <c r="C15" s="24" t="s">
        <v>92</v>
      </c>
      <c r="D15" s="35" t="s">
        <v>93</v>
      </c>
      <c r="E15" s="35"/>
      <c r="F15" s="35"/>
      <c r="G15" s="35"/>
      <c r="H15" s="35"/>
      <c r="I15" s="35"/>
      <c r="J15" s="4">
        <v>84</v>
      </c>
      <c r="K15" s="4">
        <v>81</v>
      </c>
      <c r="L15" s="4">
        <v>84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49.8</v>
      </c>
    </row>
    <row r="16" spans="2:18" ht="15" customHeight="1">
      <c r="B16" s="16">
        <f t="shared" si="1"/>
        <v>8</v>
      </c>
      <c r="C16" s="24" t="s">
        <v>94</v>
      </c>
      <c r="D16" s="35" t="s">
        <v>95</v>
      </c>
      <c r="E16" s="35"/>
      <c r="F16" s="35"/>
      <c r="G16" s="35"/>
      <c r="H16" s="35"/>
      <c r="I16" s="35"/>
      <c r="J16" s="4">
        <v>78</v>
      </c>
      <c r="K16" s="4">
        <v>81</v>
      </c>
      <c r="L16" s="4">
        <v>77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47.2</v>
      </c>
    </row>
    <row r="17" spans="2:17" ht="15" customHeight="1">
      <c r="B17" s="16">
        <f t="shared" si="1"/>
        <v>9</v>
      </c>
      <c r="C17" s="24" t="s">
        <v>96</v>
      </c>
      <c r="D17" s="35" t="s">
        <v>97</v>
      </c>
      <c r="E17" s="35"/>
      <c r="F17" s="35"/>
      <c r="G17" s="35"/>
      <c r="H17" s="35"/>
      <c r="I17" s="35"/>
      <c r="J17" s="4">
        <v>77</v>
      </c>
      <c r="K17" s="4">
        <v>78</v>
      </c>
      <c r="L17" s="4">
        <v>74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45.8</v>
      </c>
    </row>
    <row r="18" spans="2:17" ht="15" customHeight="1">
      <c r="B18" s="16">
        <f t="shared" si="1"/>
        <v>10</v>
      </c>
      <c r="C18" s="24" t="s">
        <v>98</v>
      </c>
      <c r="D18" s="35" t="s">
        <v>99</v>
      </c>
      <c r="E18" s="35"/>
      <c r="F18" s="35"/>
      <c r="G18" s="35"/>
      <c r="H18" s="35"/>
      <c r="I18" s="35"/>
      <c r="J18" s="4">
        <v>83</v>
      </c>
      <c r="K18" s="4">
        <v>78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46.2</v>
      </c>
    </row>
    <row r="19" spans="2:17" ht="15" customHeight="1">
      <c r="B19" s="16">
        <f t="shared" si="1"/>
        <v>11</v>
      </c>
      <c r="C19" s="24" t="s">
        <v>100</v>
      </c>
      <c r="D19" s="35" t="s">
        <v>101</v>
      </c>
      <c r="E19" s="35"/>
      <c r="F19" s="35"/>
      <c r="G19" s="35"/>
      <c r="H19" s="35"/>
      <c r="I19" s="35"/>
      <c r="J19" s="4">
        <v>83</v>
      </c>
      <c r="K19" s="4">
        <v>81</v>
      </c>
      <c r="L19" s="4">
        <v>84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49.6</v>
      </c>
    </row>
    <row r="20" spans="2:17" ht="15" customHeight="1">
      <c r="B20" s="16">
        <f t="shared" si="1"/>
        <v>12</v>
      </c>
      <c r="C20" s="24" t="s">
        <v>102</v>
      </c>
      <c r="D20" s="35" t="s">
        <v>103</v>
      </c>
      <c r="E20" s="35"/>
      <c r="F20" s="35"/>
      <c r="G20" s="35"/>
      <c r="H20" s="35"/>
      <c r="I20" s="35"/>
      <c r="J20" s="4">
        <v>78</v>
      </c>
      <c r="K20" s="4">
        <v>84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47.4</v>
      </c>
    </row>
    <row r="21" spans="2:17">
      <c r="B21" s="16">
        <f t="shared" si="1"/>
        <v>13</v>
      </c>
      <c r="C21" s="24" t="s">
        <v>104</v>
      </c>
      <c r="D21" s="35" t="s">
        <v>105</v>
      </c>
      <c r="E21" s="35"/>
      <c r="F21" s="35"/>
      <c r="G21" s="35"/>
      <c r="H21" s="35"/>
      <c r="I21" s="35"/>
      <c r="J21" s="4">
        <v>78</v>
      </c>
      <c r="K21" s="4">
        <v>78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45.2</v>
      </c>
    </row>
    <row r="22" spans="2:17">
      <c r="B22" s="16">
        <f t="shared" si="1"/>
        <v>14</v>
      </c>
      <c r="C22" s="24" t="s">
        <v>106</v>
      </c>
      <c r="D22" s="35" t="s">
        <v>107</v>
      </c>
      <c r="E22" s="35"/>
      <c r="F22" s="35"/>
      <c r="G22" s="35"/>
      <c r="H22" s="35"/>
      <c r="I22" s="35"/>
      <c r="J22" s="4">
        <v>82</v>
      </c>
      <c r="K22" s="4">
        <v>77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46.8</v>
      </c>
    </row>
    <row r="23" spans="2:17">
      <c r="B23" s="16">
        <f t="shared" si="1"/>
        <v>15</v>
      </c>
      <c r="C23" s="24" t="s">
        <v>108</v>
      </c>
      <c r="D23" s="35" t="s">
        <v>109</v>
      </c>
      <c r="E23" s="35"/>
      <c r="F23" s="35"/>
      <c r="G23" s="35"/>
      <c r="H23" s="35"/>
      <c r="I23" s="35"/>
      <c r="J23" s="28">
        <v>0</v>
      </c>
      <c r="K23" s="4">
        <v>76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29.2</v>
      </c>
    </row>
    <row r="24" spans="2:17">
      <c r="B24" s="16">
        <f t="shared" si="1"/>
        <v>16</v>
      </c>
      <c r="C24" s="24" t="s">
        <v>110</v>
      </c>
      <c r="D24" s="35" t="s">
        <v>111</v>
      </c>
      <c r="E24" s="35"/>
      <c r="F24" s="35"/>
      <c r="G24" s="35"/>
      <c r="H24" s="35"/>
      <c r="I24" s="35"/>
      <c r="J24" s="4">
        <v>90</v>
      </c>
      <c r="K24" s="4">
        <v>81</v>
      </c>
      <c r="L24" s="4">
        <v>84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51</v>
      </c>
    </row>
    <row r="25" spans="2:17">
      <c r="B25" s="16">
        <f t="shared" si="1"/>
        <v>17</v>
      </c>
      <c r="C25" s="24" t="s">
        <v>112</v>
      </c>
      <c r="D25" s="35" t="s">
        <v>113</v>
      </c>
      <c r="E25" s="35"/>
      <c r="F25" s="35"/>
      <c r="G25" s="35"/>
      <c r="H25" s="35"/>
      <c r="I25" s="35"/>
      <c r="J25" s="4">
        <v>82</v>
      </c>
      <c r="K25" s="4">
        <v>84</v>
      </c>
      <c r="L25" s="4">
        <v>84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50</v>
      </c>
    </row>
    <row r="26" spans="2:17">
      <c r="B26" s="16">
        <f t="shared" si="1"/>
        <v>18</v>
      </c>
      <c r="C26" s="24" t="s">
        <v>114</v>
      </c>
      <c r="D26" s="35" t="s">
        <v>115</v>
      </c>
      <c r="E26" s="35"/>
      <c r="F26" s="35"/>
      <c r="G26" s="35"/>
      <c r="H26" s="35"/>
      <c r="I26" s="35"/>
      <c r="J26" s="4">
        <v>84</v>
      </c>
      <c r="K26" s="4">
        <v>77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47.2</v>
      </c>
    </row>
    <row r="27" spans="2:17">
      <c r="B27" s="16">
        <f t="shared" si="1"/>
        <v>19</v>
      </c>
      <c r="C27" s="24" t="s">
        <v>116</v>
      </c>
      <c r="D27" s="35" t="s">
        <v>117</v>
      </c>
      <c r="E27" s="35"/>
      <c r="F27" s="35"/>
      <c r="G27" s="35"/>
      <c r="H27" s="35"/>
      <c r="I27" s="35"/>
      <c r="J27" s="28">
        <v>0</v>
      </c>
      <c r="K27" s="28">
        <v>0</v>
      </c>
      <c r="L27" s="28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0</v>
      </c>
    </row>
    <row r="28" spans="2:17">
      <c r="B28" s="16">
        <f t="shared" si="1"/>
        <v>20</v>
      </c>
      <c r="C28" s="24" t="s">
        <v>118</v>
      </c>
      <c r="D28" s="35" t="s">
        <v>119</v>
      </c>
      <c r="E28" s="35"/>
      <c r="F28" s="35"/>
      <c r="G28" s="35"/>
      <c r="H28" s="35"/>
      <c r="I28" s="35"/>
      <c r="J28" s="4">
        <v>85</v>
      </c>
      <c r="K28" s="4">
        <v>81</v>
      </c>
      <c r="L28" s="4">
        <v>84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50</v>
      </c>
    </row>
    <row r="29" spans="2:17">
      <c r="B29" s="16">
        <f t="shared" si="1"/>
        <v>21</v>
      </c>
      <c r="C29" s="24" t="s">
        <v>120</v>
      </c>
      <c r="D29" s="35" t="s">
        <v>121</v>
      </c>
      <c r="E29" s="35"/>
      <c r="F29" s="35"/>
      <c r="G29" s="35"/>
      <c r="H29" s="35"/>
      <c r="I29" s="35"/>
      <c r="J29" s="4">
        <v>78</v>
      </c>
      <c r="K29" s="4">
        <v>77</v>
      </c>
      <c r="L29" s="4">
        <v>74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45.8</v>
      </c>
    </row>
    <row r="30" spans="2:17">
      <c r="B30" s="16">
        <f t="shared" si="1"/>
        <v>22</v>
      </c>
      <c r="C30" s="24" t="s">
        <v>122</v>
      </c>
      <c r="D30" s="35" t="s">
        <v>123</v>
      </c>
      <c r="E30" s="35"/>
      <c r="F30" s="35"/>
      <c r="G30" s="35"/>
      <c r="H30" s="35"/>
      <c r="I30" s="35"/>
      <c r="J30" s="4">
        <v>82</v>
      </c>
      <c r="K30" s="4">
        <v>76</v>
      </c>
      <c r="L30" s="4">
        <v>74</v>
      </c>
      <c r="M30" s="4">
        <v>0</v>
      </c>
      <c r="N30" s="4">
        <v>0</v>
      </c>
      <c r="O30" s="4">
        <v>0</v>
      </c>
      <c r="P30" s="4">
        <v>0</v>
      </c>
      <c r="Q30" s="8">
        <f t="shared" si="0"/>
        <v>46.4</v>
      </c>
    </row>
    <row r="31" spans="2:17">
      <c r="B31" s="16">
        <f t="shared" si="1"/>
        <v>23</v>
      </c>
      <c r="C31" s="24" t="s">
        <v>124</v>
      </c>
      <c r="D31" s="35" t="s">
        <v>125</v>
      </c>
      <c r="E31" s="35"/>
      <c r="F31" s="35"/>
      <c r="G31" s="35"/>
      <c r="H31" s="35"/>
      <c r="I31" s="35"/>
      <c r="J31" s="4">
        <v>80</v>
      </c>
      <c r="K31" s="4">
        <v>79</v>
      </c>
      <c r="L31" s="4">
        <v>72</v>
      </c>
      <c r="M31" s="4">
        <v>0</v>
      </c>
      <c r="N31" s="4">
        <v>0</v>
      </c>
      <c r="O31" s="4">
        <v>0</v>
      </c>
      <c r="P31" s="4">
        <v>0</v>
      </c>
      <c r="Q31" s="8">
        <f t="shared" si="0"/>
        <v>46.2</v>
      </c>
    </row>
    <row r="32" spans="2:17">
      <c r="B32" s="16">
        <f t="shared" si="1"/>
        <v>24</v>
      </c>
      <c r="C32" s="24" t="s">
        <v>126</v>
      </c>
      <c r="D32" s="35" t="s">
        <v>127</v>
      </c>
      <c r="E32" s="35"/>
      <c r="F32" s="35"/>
      <c r="G32" s="35"/>
      <c r="H32" s="35"/>
      <c r="I32" s="35"/>
      <c r="J32" s="4">
        <v>78</v>
      </c>
      <c r="K32" s="4">
        <v>76</v>
      </c>
      <c r="L32" s="4">
        <v>77</v>
      </c>
      <c r="M32" s="4">
        <v>0</v>
      </c>
      <c r="N32" s="4">
        <v>0</v>
      </c>
      <c r="O32" s="4">
        <v>0</v>
      </c>
      <c r="P32" s="4">
        <v>0</v>
      </c>
      <c r="Q32" s="8">
        <f t="shared" si="0"/>
        <v>46.2</v>
      </c>
    </row>
    <row r="33" spans="2:17">
      <c r="B33" s="16">
        <f t="shared" si="1"/>
        <v>25</v>
      </c>
      <c r="C33" s="24" t="s">
        <v>128</v>
      </c>
      <c r="D33" s="35" t="s">
        <v>129</v>
      </c>
      <c r="E33" s="35"/>
      <c r="F33" s="35"/>
      <c r="G33" s="35"/>
      <c r="H33" s="35"/>
      <c r="I33" s="35"/>
      <c r="J33" s="28">
        <v>0</v>
      </c>
      <c r="K33" s="28">
        <v>0</v>
      </c>
      <c r="L33" s="28">
        <v>0</v>
      </c>
      <c r="M33" s="4">
        <v>0</v>
      </c>
      <c r="N33" s="4">
        <v>0</v>
      </c>
      <c r="O33" s="4">
        <v>0</v>
      </c>
      <c r="P33" s="4">
        <v>0</v>
      </c>
      <c r="Q33" s="8">
        <f t="shared" si="0"/>
        <v>0</v>
      </c>
    </row>
    <row r="34" spans="2:17">
      <c r="B34" s="16">
        <f t="shared" si="1"/>
        <v>26</v>
      </c>
      <c r="C34" s="24" t="s">
        <v>130</v>
      </c>
      <c r="D34" s="35" t="s">
        <v>131</v>
      </c>
      <c r="E34" s="35"/>
      <c r="F34" s="35"/>
      <c r="G34" s="35"/>
      <c r="H34" s="35"/>
      <c r="I34" s="35"/>
      <c r="J34" s="4">
        <v>80</v>
      </c>
      <c r="K34" s="4">
        <v>78</v>
      </c>
      <c r="L34" s="4">
        <v>72</v>
      </c>
      <c r="M34" s="4">
        <v>0</v>
      </c>
      <c r="N34" s="4">
        <v>0</v>
      </c>
      <c r="O34" s="4">
        <v>0</v>
      </c>
      <c r="P34" s="4">
        <v>0</v>
      </c>
      <c r="Q34" s="8">
        <f t="shared" si="0"/>
        <v>46</v>
      </c>
    </row>
    <row r="35" spans="2:17">
      <c r="B35" s="18">
        <f t="shared" si="1"/>
        <v>27</v>
      </c>
      <c r="C35" s="2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1" t="s">
        <v>18</v>
      </c>
      <c r="I54" s="41"/>
      <c r="J54" s="9">
        <f>COUNTIF(J9:J53,"&gt;=70")</f>
        <v>22</v>
      </c>
      <c r="K54" s="9">
        <f t="shared" ref="K54:P54" si="2">COUNTIF(K9:K53,"&gt;=70")</f>
        <v>24</v>
      </c>
      <c r="L54" s="9">
        <f t="shared" si="2"/>
        <v>24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2" t="s">
        <v>19</v>
      </c>
      <c r="I55" s="42"/>
      <c r="J55" s="10">
        <f>COUNTIF(J9:J53,"&lt;70")</f>
        <v>4</v>
      </c>
      <c r="K55" s="10">
        <f t="shared" ref="K55:Q55" si="4">COUNTIF(K9:K53,"&lt;70")</f>
        <v>2</v>
      </c>
      <c r="L55" s="10">
        <f t="shared" si="4"/>
        <v>2</v>
      </c>
      <c r="M55" s="10">
        <f t="shared" si="4"/>
        <v>26</v>
      </c>
      <c r="N55" s="10">
        <f t="shared" si="4"/>
        <v>26</v>
      </c>
      <c r="O55" s="10">
        <f t="shared" si="4"/>
        <v>26</v>
      </c>
      <c r="P55" s="10">
        <f t="shared" si="4"/>
        <v>26</v>
      </c>
      <c r="Q55" s="10">
        <f t="shared" si="4"/>
        <v>26</v>
      </c>
    </row>
    <row r="56" spans="2:17">
      <c r="C56" s="34"/>
      <c r="D56" s="34"/>
      <c r="E56" s="34"/>
      <c r="H56" s="42" t="s">
        <v>20</v>
      </c>
      <c r="I56" s="42"/>
      <c r="J56" s="10">
        <f>COUNT(J9:J53)</f>
        <v>26</v>
      </c>
      <c r="K56" s="10">
        <f t="shared" ref="K56:Q56" si="5">COUNT(K9:K53)</f>
        <v>26</v>
      </c>
      <c r="L56" s="10">
        <f t="shared" si="5"/>
        <v>26</v>
      </c>
      <c r="M56" s="10">
        <f t="shared" si="5"/>
        <v>26</v>
      </c>
      <c r="N56" s="10">
        <f t="shared" si="5"/>
        <v>26</v>
      </c>
      <c r="O56" s="10">
        <f t="shared" si="5"/>
        <v>26</v>
      </c>
      <c r="P56" s="10">
        <f t="shared" si="5"/>
        <v>26</v>
      </c>
      <c r="Q56" s="10">
        <f t="shared" si="5"/>
        <v>26</v>
      </c>
    </row>
    <row r="57" spans="2:17">
      <c r="C57" s="34"/>
      <c r="D57" s="34"/>
      <c r="E57" s="1"/>
      <c r="H57" s="43" t="s">
        <v>15</v>
      </c>
      <c r="I57" s="43"/>
      <c r="J57" s="11">
        <f>J54/J56</f>
        <v>0.84615384615384615</v>
      </c>
      <c r="K57" s="12">
        <f t="shared" ref="K57:Q57" si="6">K54/K56</f>
        <v>0.92307692307692313</v>
      </c>
      <c r="L57" s="12">
        <f t="shared" si="6"/>
        <v>0.92307692307692313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3" t="s">
        <v>16</v>
      </c>
      <c r="I58" s="43"/>
      <c r="J58" s="11">
        <f>J55/J56</f>
        <v>0.15384615384615385</v>
      </c>
      <c r="K58" s="11">
        <f t="shared" ref="K58:Q58" si="7">K55/K56</f>
        <v>7.6923076923076927E-2</v>
      </c>
      <c r="L58" s="12">
        <f t="shared" si="7"/>
        <v>7.6923076923076927E-2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17</v>
      </c>
      <c r="K62" s="45"/>
      <c r="L62" s="45"/>
      <c r="M62" s="45"/>
      <c r="N62" s="45"/>
      <c r="O62" s="45"/>
      <c r="P62" s="45"/>
    </row>
  </sheetData>
  <mergeCells count="66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J4:K4"/>
    <mergeCell ref="N4:O4"/>
    <mergeCell ref="D6:G6"/>
    <mergeCell ref="I6:J6"/>
    <mergeCell ref="K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zoomScale="70" zoomScaleNormal="70" workbookViewId="0">
      <selection activeCell="U16" sqref="U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76</v>
      </c>
      <c r="K4" s="32"/>
      <c r="M4" t="s">
        <v>2</v>
      </c>
      <c r="N4" s="33">
        <v>45617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16" t="s">
        <v>132</v>
      </c>
      <c r="D9" s="46" t="s">
        <v>133</v>
      </c>
      <c r="E9" s="47"/>
      <c r="F9" s="47"/>
      <c r="G9" s="47"/>
      <c r="H9" s="47"/>
      <c r="I9" s="48"/>
      <c r="J9" s="28">
        <v>0</v>
      </c>
      <c r="K9" s="28">
        <v>0</v>
      </c>
      <c r="L9" s="28">
        <v>0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0</v>
      </c>
    </row>
    <row r="10" spans="2:18" ht="17.5" customHeight="1">
      <c r="B10" s="16">
        <f>B9+1</f>
        <v>2</v>
      </c>
      <c r="C10" s="16" t="s">
        <v>134</v>
      </c>
      <c r="D10" s="46" t="s">
        <v>135</v>
      </c>
      <c r="E10" s="47"/>
      <c r="F10" s="47"/>
      <c r="G10" s="47"/>
      <c r="H10" s="47"/>
      <c r="I10" s="48"/>
      <c r="J10" s="4">
        <v>80</v>
      </c>
      <c r="K10" s="4">
        <v>74</v>
      </c>
      <c r="L10" s="4">
        <v>72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29" si="0">SUM(J10:P10)/5</f>
        <v>45.2</v>
      </c>
    </row>
    <row r="11" spans="2:18" ht="15" customHeight="1">
      <c r="B11" s="16">
        <f t="shared" ref="B11:B53" si="1">B10+1</f>
        <v>3</v>
      </c>
      <c r="C11" s="16" t="s">
        <v>136</v>
      </c>
      <c r="D11" s="46" t="s">
        <v>137</v>
      </c>
      <c r="E11" s="47"/>
      <c r="F11" s="47"/>
      <c r="G11" s="47"/>
      <c r="H11" s="47"/>
      <c r="I11" s="48"/>
      <c r="J11" s="4">
        <v>78</v>
      </c>
      <c r="K11" s="4">
        <v>71</v>
      </c>
      <c r="L11" s="4">
        <v>72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44.2</v>
      </c>
    </row>
    <row r="12" spans="2:18" ht="15" customHeight="1">
      <c r="B12" s="16">
        <f t="shared" si="1"/>
        <v>4</v>
      </c>
      <c r="C12" s="16" t="s">
        <v>138</v>
      </c>
      <c r="D12" s="46" t="s">
        <v>139</v>
      </c>
      <c r="E12" s="47"/>
      <c r="F12" s="47"/>
      <c r="G12" s="47"/>
      <c r="H12" s="47"/>
      <c r="I12" s="48"/>
      <c r="J12" s="4">
        <v>81</v>
      </c>
      <c r="K12" s="4">
        <v>70</v>
      </c>
      <c r="L12" s="28">
        <v>0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30.2</v>
      </c>
    </row>
    <row r="13" spans="2:18" ht="15" customHeight="1">
      <c r="B13" s="16">
        <f t="shared" si="1"/>
        <v>5</v>
      </c>
      <c r="C13" s="16" t="s">
        <v>140</v>
      </c>
      <c r="D13" s="46" t="s">
        <v>141</v>
      </c>
      <c r="E13" s="47"/>
      <c r="F13" s="47"/>
      <c r="G13" s="47"/>
      <c r="H13" s="47"/>
      <c r="I13" s="48"/>
      <c r="J13" s="28">
        <v>0</v>
      </c>
      <c r="K13" s="28">
        <v>0</v>
      </c>
      <c r="L13" s="28">
        <v>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0</v>
      </c>
    </row>
    <row r="14" spans="2:18" ht="15" customHeight="1">
      <c r="B14" s="16">
        <f t="shared" si="1"/>
        <v>6</v>
      </c>
      <c r="C14" s="16" t="s">
        <v>142</v>
      </c>
      <c r="D14" s="46" t="s">
        <v>143</v>
      </c>
      <c r="E14" s="47"/>
      <c r="F14" s="47"/>
      <c r="G14" s="47"/>
      <c r="H14" s="47"/>
      <c r="I14" s="48"/>
      <c r="J14" s="4">
        <v>84</v>
      </c>
      <c r="K14" s="4">
        <v>71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46</v>
      </c>
    </row>
    <row r="15" spans="2:18" ht="15" customHeight="1">
      <c r="B15" s="16">
        <f t="shared" si="1"/>
        <v>7</v>
      </c>
      <c r="C15" s="16" t="s">
        <v>144</v>
      </c>
      <c r="D15" s="46" t="s">
        <v>145</v>
      </c>
      <c r="E15" s="47"/>
      <c r="F15" s="47"/>
      <c r="G15" s="47"/>
      <c r="H15" s="47"/>
      <c r="I15" s="48"/>
      <c r="J15" s="28">
        <v>0</v>
      </c>
      <c r="K15" s="4">
        <v>77</v>
      </c>
      <c r="L15" s="28">
        <v>0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15.4</v>
      </c>
    </row>
    <row r="16" spans="2:18" ht="15" customHeight="1">
      <c r="B16" s="16">
        <f t="shared" si="1"/>
        <v>8</v>
      </c>
      <c r="C16" s="16" t="s">
        <v>146</v>
      </c>
      <c r="D16" s="46" t="s">
        <v>147</v>
      </c>
      <c r="E16" s="47"/>
      <c r="F16" s="47"/>
      <c r="G16" s="47"/>
      <c r="H16" s="47"/>
      <c r="I16" s="48"/>
      <c r="J16" s="4">
        <v>84</v>
      </c>
      <c r="K16" s="4">
        <v>71</v>
      </c>
      <c r="L16" s="4">
        <v>72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45.4</v>
      </c>
    </row>
    <row r="17" spans="2:17" ht="15" customHeight="1">
      <c r="B17" s="16">
        <f t="shared" si="1"/>
        <v>9</v>
      </c>
      <c r="C17" s="16" t="s">
        <v>148</v>
      </c>
      <c r="D17" s="46" t="s">
        <v>149</v>
      </c>
      <c r="E17" s="47"/>
      <c r="F17" s="47"/>
      <c r="G17" s="47"/>
      <c r="H17" s="47"/>
      <c r="I17" s="48"/>
      <c r="J17" s="4">
        <v>81</v>
      </c>
      <c r="K17" s="4">
        <v>72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45.6</v>
      </c>
    </row>
    <row r="18" spans="2:17" ht="15" customHeight="1">
      <c r="B18" s="16">
        <f t="shared" si="1"/>
        <v>10</v>
      </c>
      <c r="C18" s="16" t="s">
        <v>150</v>
      </c>
      <c r="D18" s="46" t="s">
        <v>151</v>
      </c>
      <c r="E18" s="47"/>
      <c r="F18" s="47"/>
      <c r="G18" s="47"/>
      <c r="H18" s="47"/>
      <c r="I18" s="48"/>
      <c r="J18" s="4">
        <v>77</v>
      </c>
      <c r="K18" s="4">
        <v>71</v>
      </c>
      <c r="L18" s="4">
        <v>72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44</v>
      </c>
    </row>
    <row r="19" spans="2:17" ht="15" customHeight="1">
      <c r="B19" s="16">
        <f t="shared" si="1"/>
        <v>11</v>
      </c>
      <c r="C19" s="16" t="s">
        <v>152</v>
      </c>
      <c r="D19" s="46" t="s">
        <v>153</v>
      </c>
      <c r="E19" s="47"/>
      <c r="F19" s="47"/>
      <c r="G19" s="47"/>
      <c r="H19" s="47"/>
      <c r="I19" s="48"/>
      <c r="J19" s="28">
        <v>0</v>
      </c>
      <c r="K19" s="28">
        <v>0</v>
      </c>
      <c r="L19" s="28">
        <v>0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0</v>
      </c>
    </row>
    <row r="20" spans="2:17" ht="15" customHeight="1">
      <c r="B20" s="16">
        <f t="shared" si="1"/>
        <v>12</v>
      </c>
      <c r="C20" s="16" t="s">
        <v>154</v>
      </c>
      <c r="D20" s="46" t="s">
        <v>155</v>
      </c>
      <c r="E20" s="47"/>
      <c r="F20" s="47"/>
      <c r="G20" s="47"/>
      <c r="H20" s="47"/>
      <c r="I20" s="48"/>
      <c r="J20" s="4">
        <v>85</v>
      </c>
      <c r="K20" s="4">
        <v>71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46.2</v>
      </c>
    </row>
    <row r="21" spans="2:17" ht="15" customHeight="1">
      <c r="B21" s="16">
        <f t="shared" si="1"/>
        <v>13</v>
      </c>
      <c r="C21" s="16" t="s">
        <v>156</v>
      </c>
      <c r="D21" s="46" t="s">
        <v>157</v>
      </c>
      <c r="E21" s="47"/>
      <c r="F21" s="47"/>
      <c r="G21" s="47"/>
      <c r="H21" s="47"/>
      <c r="I21" s="48"/>
      <c r="J21" s="4">
        <v>71</v>
      </c>
      <c r="K21" s="4">
        <v>71</v>
      </c>
      <c r="L21" s="4">
        <v>72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42.8</v>
      </c>
    </row>
    <row r="22" spans="2:17" ht="15" customHeight="1">
      <c r="B22" s="16">
        <f t="shared" si="1"/>
        <v>14</v>
      </c>
      <c r="C22" s="16" t="s">
        <v>158</v>
      </c>
      <c r="D22" s="46" t="s">
        <v>159</v>
      </c>
      <c r="E22" s="47"/>
      <c r="F22" s="47"/>
      <c r="G22" s="47"/>
      <c r="H22" s="47"/>
      <c r="I22" s="48"/>
      <c r="J22" s="4">
        <v>80</v>
      </c>
      <c r="K22" s="4">
        <v>78</v>
      </c>
      <c r="L22" s="4">
        <v>76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46.8</v>
      </c>
    </row>
    <row r="23" spans="2:17" ht="15" customHeight="1">
      <c r="B23" s="16">
        <f t="shared" si="1"/>
        <v>15</v>
      </c>
      <c r="C23" s="16" t="s">
        <v>160</v>
      </c>
      <c r="D23" s="46" t="s">
        <v>161</v>
      </c>
      <c r="E23" s="47"/>
      <c r="F23" s="47"/>
      <c r="G23" s="47"/>
      <c r="H23" s="47"/>
      <c r="I23" s="48"/>
      <c r="J23" s="4">
        <v>85</v>
      </c>
      <c r="K23" s="4">
        <v>78</v>
      </c>
      <c r="L23" s="4">
        <v>76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47.8</v>
      </c>
    </row>
    <row r="24" spans="2:17" ht="15" customHeight="1">
      <c r="B24" s="16">
        <f t="shared" si="1"/>
        <v>16</v>
      </c>
      <c r="C24" s="16" t="s">
        <v>162</v>
      </c>
      <c r="D24" s="46" t="s">
        <v>163</v>
      </c>
      <c r="E24" s="47"/>
      <c r="F24" s="47"/>
      <c r="G24" s="47"/>
      <c r="H24" s="47"/>
      <c r="I24" s="48"/>
      <c r="J24" s="4">
        <v>78</v>
      </c>
      <c r="K24" s="4">
        <v>78</v>
      </c>
      <c r="L24" s="4">
        <v>76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46.4</v>
      </c>
    </row>
    <row r="25" spans="2:17" ht="15" customHeight="1">
      <c r="B25" s="16">
        <f t="shared" si="1"/>
        <v>17</v>
      </c>
      <c r="C25" s="16" t="s">
        <v>164</v>
      </c>
      <c r="D25" s="46" t="s">
        <v>165</v>
      </c>
      <c r="E25" s="47"/>
      <c r="F25" s="47"/>
      <c r="G25" s="47"/>
      <c r="H25" s="47"/>
      <c r="I25" s="48"/>
      <c r="J25" s="4">
        <v>86</v>
      </c>
      <c r="K25" s="4">
        <v>74</v>
      </c>
      <c r="L25" s="28">
        <v>0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32</v>
      </c>
    </row>
    <row r="26" spans="2:17" ht="15" customHeight="1">
      <c r="B26" s="16">
        <f t="shared" si="1"/>
        <v>18</v>
      </c>
      <c r="C26" s="16" t="s">
        <v>166</v>
      </c>
      <c r="D26" s="46" t="s">
        <v>167</v>
      </c>
      <c r="E26" s="47"/>
      <c r="F26" s="47"/>
      <c r="G26" s="47"/>
      <c r="H26" s="47"/>
      <c r="I26" s="48"/>
      <c r="J26" s="4">
        <v>81</v>
      </c>
      <c r="K26" s="4">
        <v>71</v>
      </c>
      <c r="L26" s="4">
        <v>72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44.8</v>
      </c>
    </row>
    <row r="27" spans="2:17" ht="15" customHeight="1">
      <c r="B27" s="16">
        <f t="shared" si="1"/>
        <v>19</v>
      </c>
      <c r="C27" s="16" t="s">
        <v>168</v>
      </c>
      <c r="D27" s="46" t="s">
        <v>169</v>
      </c>
      <c r="E27" s="47"/>
      <c r="F27" s="47"/>
      <c r="G27" s="47"/>
      <c r="H27" s="47"/>
      <c r="I27" s="48"/>
      <c r="J27" s="4">
        <v>85</v>
      </c>
      <c r="K27" s="4">
        <v>75</v>
      </c>
      <c r="L27" s="28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32</v>
      </c>
    </row>
    <row r="28" spans="2:17" ht="15" customHeight="1">
      <c r="B28" s="21">
        <f t="shared" si="1"/>
        <v>20</v>
      </c>
      <c r="C28" s="16" t="s">
        <v>170</v>
      </c>
      <c r="D28" s="46" t="s">
        <v>171</v>
      </c>
      <c r="E28" s="47"/>
      <c r="F28" s="47"/>
      <c r="G28" s="47"/>
      <c r="H28" s="47"/>
      <c r="I28" s="48"/>
      <c r="J28" s="4">
        <v>87</v>
      </c>
      <c r="K28" s="4">
        <v>71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46.6</v>
      </c>
    </row>
    <row r="29" spans="2:17" ht="15" customHeight="1">
      <c r="B29" s="21">
        <f t="shared" si="1"/>
        <v>21</v>
      </c>
      <c r="C29" s="16" t="s">
        <v>172</v>
      </c>
      <c r="D29" s="46" t="s">
        <v>173</v>
      </c>
      <c r="E29" s="47"/>
      <c r="F29" s="47"/>
      <c r="G29" s="47"/>
      <c r="H29" s="47"/>
      <c r="I29" s="48"/>
      <c r="J29" s="4">
        <v>85</v>
      </c>
      <c r="K29" s="4">
        <v>78</v>
      </c>
      <c r="L29" s="4">
        <v>76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47.8</v>
      </c>
    </row>
    <row r="30" spans="2:17">
      <c r="B30" s="18">
        <f t="shared" si="1"/>
        <v>22</v>
      </c>
      <c r="C30" s="2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8"/>
    </row>
    <row r="31" spans="2:17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8"/>
    </row>
    <row r="32" spans="2:17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8"/>
    </row>
    <row r="33" spans="2:17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8"/>
    </row>
    <row r="34" spans="2:17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8"/>
    </row>
    <row r="35" spans="2:17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1" t="s">
        <v>18</v>
      </c>
      <c r="I54" s="41"/>
      <c r="J54" s="9">
        <f>COUNTIF(J9:J53,"&gt;=70")</f>
        <v>17</v>
      </c>
      <c r="K54" s="9">
        <f t="shared" ref="K54:P54" si="2">COUNTIF(K9:K53,"&gt;=70")</f>
        <v>18</v>
      </c>
      <c r="L54" s="9">
        <f t="shared" si="2"/>
        <v>14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2" t="s">
        <v>19</v>
      </c>
      <c r="I55" s="42"/>
      <c r="J55" s="10">
        <f>COUNTIF(J9:J53,"&lt;70")</f>
        <v>4</v>
      </c>
      <c r="K55" s="10">
        <f t="shared" ref="K55:Q55" si="4">COUNTIF(K9:K53,"&lt;70")</f>
        <v>3</v>
      </c>
      <c r="L55" s="10">
        <f t="shared" si="4"/>
        <v>7</v>
      </c>
      <c r="M55" s="10">
        <f t="shared" si="4"/>
        <v>21</v>
      </c>
      <c r="N55" s="10">
        <f t="shared" si="4"/>
        <v>21</v>
      </c>
      <c r="O55" s="10">
        <f t="shared" si="4"/>
        <v>21</v>
      </c>
      <c r="P55" s="10">
        <f t="shared" si="4"/>
        <v>21</v>
      </c>
      <c r="Q55" s="10">
        <f t="shared" si="4"/>
        <v>21</v>
      </c>
    </row>
    <row r="56" spans="2:17">
      <c r="C56" s="34"/>
      <c r="D56" s="34"/>
      <c r="E56" s="34"/>
      <c r="H56" s="42" t="s">
        <v>20</v>
      </c>
      <c r="I56" s="42"/>
      <c r="J56" s="10">
        <f>COUNT(J9:J53)</f>
        <v>21</v>
      </c>
      <c r="K56" s="10">
        <f t="shared" ref="K56:Q56" si="5">COUNT(K9:K53)</f>
        <v>21</v>
      </c>
      <c r="L56" s="10">
        <f t="shared" si="5"/>
        <v>21</v>
      </c>
      <c r="M56" s="10">
        <f t="shared" si="5"/>
        <v>21</v>
      </c>
      <c r="N56" s="10">
        <f t="shared" si="5"/>
        <v>21</v>
      </c>
      <c r="O56" s="10">
        <f t="shared" si="5"/>
        <v>21</v>
      </c>
      <c r="P56" s="10">
        <f t="shared" si="5"/>
        <v>21</v>
      </c>
      <c r="Q56" s="10">
        <f t="shared" si="5"/>
        <v>21</v>
      </c>
    </row>
    <row r="57" spans="2:17">
      <c r="C57" s="34"/>
      <c r="D57" s="34"/>
      <c r="E57" s="1"/>
      <c r="H57" s="43" t="s">
        <v>15</v>
      </c>
      <c r="I57" s="43"/>
      <c r="J57" s="11">
        <f>J54/J56</f>
        <v>0.80952380952380953</v>
      </c>
      <c r="K57" s="12">
        <f t="shared" ref="K57:Q57" si="6">K54/K56</f>
        <v>0.8571428571428571</v>
      </c>
      <c r="L57" s="12">
        <f t="shared" si="6"/>
        <v>0.66666666666666663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3" t="s">
        <v>16</v>
      </c>
      <c r="I58" s="43"/>
      <c r="J58" s="11">
        <f>J55/J56</f>
        <v>0.19047619047619047</v>
      </c>
      <c r="K58" s="11">
        <f t="shared" ref="K58:Q58" si="7">K55/K56</f>
        <v>0.14285714285714285</v>
      </c>
      <c r="L58" s="12">
        <f t="shared" si="7"/>
        <v>0.33333333333333331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17</v>
      </c>
      <c r="K62" s="45"/>
      <c r="L62" s="45"/>
      <c r="M62" s="45"/>
      <c r="N62" s="45"/>
      <c r="O62" s="45"/>
      <c r="P62" s="45"/>
    </row>
  </sheetData>
  <mergeCells count="66"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A3" zoomScale="80" zoomScaleNormal="80" workbookViewId="0">
      <selection activeCell="U12" sqref="U12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69</v>
      </c>
      <c r="E4" s="50"/>
      <c r="F4" s="50"/>
      <c r="G4" s="50"/>
      <c r="I4" t="s">
        <v>1</v>
      </c>
      <c r="J4" s="32" t="s">
        <v>78</v>
      </c>
      <c r="K4" s="32"/>
      <c r="M4" t="s">
        <v>2</v>
      </c>
      <c r="N4" s="33">
        <v>45617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3" t="s">
        <v>4</v>
      </c>
      <c r="C8" s="4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4" t="s">
        <v>25</v>
      </c>
      <c r="D9" s="35" t="s">
        <v>26</v>
      </c>
      <c r="E9" s="35"/>
      <c r="F9" s="35"/>
      <c r="G9" s="35"/>
      <c r="H9" s="35"/>
      <c r="I9" s="35"/>
      <c r="J9" s="4">
        <v>72</v>
      </c>
      <c r="K9" s="4">
        <v>72</v>
      </c>
      <c r="L9" s="4">
        <v>73</v>
      </c>
      <c r="M9" s="4">
        <v>0</v>
      </c>
      <c r="N9" s="4">
        <v>0</v>
      </c>
      <c r="O9" s="4">
        <v>0</v>
      </c>
      <c r="P9" s="8">
        <f>SUM(J9:O9)/4</f>
        <v>54.25</v>
      </c>
    </row>
    <row r="10" spans="2:17" ht="15" customHeight="1">
      <c r="B10" s="4">
        <f>B9+1</f>
        <v>2</v>
      </c>
      <c r="C10" s="24" t="s">
        <v>27</v>
      </c>
      <c r="D10" s="35" t="s">
        <v>28</v>
      </c>
      <c r="E10" s="35"/>
      <c r="F10" s="35"/>
      <c r="G10" s="35"/>
      <c r="H10" s="35"/>
      <c r="I10" s="35"/>
      <c r="J10" s="4">
        <v>81</v>
      </c>
      <c r="K10" s="4">
        <v>74</v>
      </c>
      <c r="L10" s="4">
        <v>76</v>
      </c>
      <c r="M10" s="4">
        <v>0</v>
      </c>
      <c r="N10" s="4">
        <v>0</v>
      </c>
      <c r="O10" s="4">
        <v>0</v>
      </c>
      <c r="P10" s="8">
        <f t="shared" ref="P10:P19" si="0">SUM(J10:O10)/4</f>
        <v>57.75</v>
      </c>
    </row>
    <row r="11" spans="2:17">
      <c r="B11" s="4">
        <f t="shared" ref="B11:B53" si="1">B10+1</f>
        <v>3</v>
      </c>
      <c r="C11" s="24" t="s">
        <v>29</v>
      </c>
      <c r="D11" s="35" t="s">
        <v>30</v>
      </c>
      <c r="E11" s="35"/>
      <c r="F11" s="35"/>
      <c r="G11" s="35"/>
      <c r="H11" s="35"/>
      <c r="I11" s="35"/>
      <c r="J11" s="4">
        <v>78</v>
      </c>
      <c r="K11" s="4">
        <v>80</v>
      </c>
      <c r="L11" s="4">
        <v>89</v>
      </c>
      <c r="M11" s="4">
        <v>0</v>
      </c>
      <c r="N11" s="4">
        <v>0</v>
      </c>
      <c r="O11" s="4">
        <v>0</v>
      </c>
      <c r="P11" s="8">
        <f t="shared" si="0"/>
        <v>61.75</v>
      </c>
    </row>
    <row r="12" spans="2:17">
      <c r="B12" s="4">
        <f t="shared" si="1"/>
        <v>4</v>
      </c>
      <c r="C12" s="24" t="s">
        <v>24</v>
      </c>
      <c r="D12" s="35" t="s">
        <v>60</v>
      </c>
      <c r="E12" s="35"/>
      <c r="F12" s="35"/>
      <c r="G12" s="35"/>
      <c r="H12" s="35"/>
      <c r="I12" s="35"/>
      <c r="J12" s="4">
        <v>77</v>
      </c>
      <c r="K12" s="4">
        <v>80</v>
      </c>
      <c r="L12" s="4">
        <v>84</v>
      </c>
      <c r="M12" s="4">
        <v>0</v>
      </c>
      <c r="N12" s="4">
        <v>0</v>
      </c>
      <c r="O12" s="4">
        <v>0</v>
      </c>
      <c r="P12" s="8">
        <f t="shared" si="0"/>
        <v>60.25</v>
      </c>
    </row>
    <row r="13" spans="2:17">
      <c r="B13" s="4">
        <f t="shared" si="1"/>
        <v>5</v>
      </c>
      <c r="C13" s="24" t="s">
        <v>35</v>
      </c>
      <c r="D13" s="35" t="s">
        <v>174</v>
      </c>
      <c r="E13" s="35"/>
      <c r="F13" s="35"/>
      <c r="G13" s="35"/>
      <c r="H13" s="35"/>
      <c r="I13" s="35"/>
      <c r="J13" s="4">
        <v>74</v>
      </c>
      <c r="K13" s="1">
        <v>71</v>
      </c>
      <c r="L13" s="4">
        <v>72</v>
      </c>
      <c r="M13" s="4">
        <v>0</v>
      </c>
      <c r="N13" s="4">
        <v>0</v>
      </c>
      <c r="O13" s="4">
        <v>0</v>
      </c>
      <c r="P13" s="8">
        <f t="shared" si="0"/>
        <v>54.25</v>
      </c>
    </row>
    <row r="14" spans="2:17">
      <c r="B14" s="4">
        <f t="shared" si="1"/>
        <v>6</v>
      </c>
      <c r="C14" s="24" t="s">
        <v>40</v>
      </c>
      <c r="D14" s="35" t="s">
        <v>41</v>
      </c>
      <c r="E14" s="35"/>
      <c r="F14" s="35"/>
      <c r="G14" s="35"/>
      <c r="H14" s="35"/>
      <c r="I14" s="35"/>
      <c r="J14" s="10">
        <v>0</v>
      </c>
      <c r="K14" s="4">
        <v>71</v>
      </c>
      <c r="L14" s="4">
        <v>72</v>
      </c>
      <c r="M14" s="4">
        <v>0</v>
      </c>
      <c r="N14" s="4">
        <v>0</v>
      </c>
      <c r="O14" s="4">
        <v>0</v>
      </c>
      <c r="P14" s="8">
        <f t="shared" si="0"/>
        <v>35.75</v>
      </c>
    </row>
    <row r="15" spans="2:17">
      <c r="B15" s="4">
        <f t="shared" si="1"/>
        <v>7</v>
      </c>
      <c r="C15" s="24" t="s">
        <v>42</v>
      </c>
      <c r="D15" s="35" t="s">
        <v>43</v>
      </c>
      <c r="E15" s="35"/>
      <c r="F15" s="35"/>
      <c r="G15" s="35"/>
      <c r="H15" s="35"/>
      <c r="I15" s="35"/>
      <c r="J15" s="4">
        <v>79</v>
      </c>
      <c r="K15" s="4">
        <v>74</v>
      </c>
      <c r="L15" s="4">
        <v>74</v>
      </c>
      <c r="M15" s="4">
        <v>0</v>
      </c>
      <c r="N15" s="4">
        <v>0</v>
      </c>
      <c r="O15" s="4">
        <v>0</v>
      </c>
      <c r="P15" s="8">
        <f t="shared" si="0"/>
        <v>56.75</v>
      </c>
    </row>
    <row r="16" spans="2:17">
      <c r="B16" s="4">
        <f t="shared" si="1"/>
        <v>8</v>
      </c>
      <c r="C16" s="24" t="s">
        <v>44</v>
      </c>
      <c r="D16" s="35" t="s">
        <v>45</v>
      </c>
      <c r="E16" s="35"/>
      <c r="F16" s="35"/>
      <c r="G16" s="35"/>
      <c r="H16" s="35"/>
      <c r="I16" s="35"/>
      <c r="J16" s="4">
        <v>81</v>
      </c>
      <c r="K16" s="4">
        <v>75</v>
      </c>
      <c r="L16" s="4">
        <v>76</v>
      </c>
      <c r="M16" s="4">
        <v>0</v>
      </c>
      <c r="N16" s="4">
        <v>0</v>
      </c>
      <c r="O16" s="4">
        <v>0</v>
      </c>
      <c r="P16" s="8">
        <f t="shared" si="0"/>
        <v>58</v>
      </c>
    </row>
    <row r="17" spans="2:16">
      <c r="B17" s="4">
        <f t="shared" si="1"/>
        <v>9</v>
      </c>
      <c r="C17" s="24" t="s">
        <v>48</v>
      </c>
      <c r="D17" s="35" t="s">
        <v>49</v>
      </c>
      <c r="E17" s="35"/>
      <c r="F17" s="35"/>
      <c r="G17" s="35"/>
      <c r="H17" s="35"/>
      <c r="I17" s="35"/>
      <c r="J17" s="4">
        <v>76</v>
      </c>
      <c r="K17" s="4">
        <v>74</v>
      </c>
      <c r="L17" s="4">
        <v>73</v>
      </c>
      <c r="M17" s="4">
        <v>0</v>
      </c>
      <c r="N17" s="4">
        <v>0</v>
      </c>
      <c r="O17" s="4">
        <v>0</v>
      </c>
      <c r="P17" s="8">
        <f t="shared" si="0"/>
        <v>55.75</v>
      </c>
    </row>
    <row r="18" spans="2:16">
      <c r="B18" s="4">
        <f t="shared" si="1"/>
        <v>10</v>
      </c>
      <c r="C18" s="24" t="s">
        <v>52</v>
      </c>
      <c r="D18" s="35" t="s">
        <v>53</v>
      </c>
      <c r="E18" s="35"/>
      <c r="F18" s="35"/>
      <c r="G18" s="35"/>
      <c r="H18" s="35"/>
      <c r="I18" s="35"/>
      <c r="J18" s="4">
        <v>84</v>
      </c>
      <c r="K18" s="4">
        <v>80</v>
      </c>
      <c r="L18" s="4">
        <v>91</v>
      </c>
      <c r="M18" s="4">
        <v>0</v>
      </c>
      <c r="N18" s="4">
        <v>0</v>
      </c>
      <c r="O18" s="4">
        <v>0</v>
      </c>
      <c r="P18" s="8">
        <f t="shared" si="0"/>
        <v>63.75</v>
      </c>
    </row>
    <row r="19" spans="2:16">
      <c r="B19" s="4">
        <f t="shared" si="1"/>
        <v>11</v>
      </c>
      <c r="C19" s="24" t="s">
        <v>175</v>
      </c>
      <c r="D19" s="35" t="s">
        <v>70</v>
      </c>
      <c r="E19" s="35"/>
      <c r="F19" s="35"/>
      <c r="G19" s="35"/>
      <c r="H19" s="35"/>
      <c r="I19" s="35"/>
      <c r="J19" s="4">
        <v>81</v>
      </c>
      <c r="K19" s="4">
        <v>71</v>
      </c>
      <c r="L19" s="4">
        <v>72</v>
      </c>
      <c r="M19" s="4">
        <v>0</v>
      </c>
      <c r="N19" s="4">
        <v>0</v>
      </c>
      <c r="O19" s="4">
        <v>0</v>
      </c>
      <c r="P19" s="8">
        <f t="shared" si="0"/>
        <v>56</v>
      </c>
    </row>
    <row r="20" spans="2:16">
      <c r="B20" s="4">
        <f t="shared" si="1"/>
        <v>12</v>
      </c>
      <c r="C20" s="15"/>
      <c r="D20" s="49"/>
      <c r="E20" s="49"/>
      <c r="F20" s="49"/>
      <c r="G20" s="49"/>
      <c r="H20" s="49"/>
      <c r="I20" s="49"/>
      <c r="J20" s="4"/>
      <c r="K20" s="4"/>
      <c r="L20" s="4"/>
      <c r="M20" s="4"/>
      <c r="N20" s="4"/>
      <c r="O20" s="4"/>
      <c r="P20" s="8"/>
    </row>
    <row r="21" spans="2:16">
      <c r="B21" s="4">
        <f t="shared" si="1"/>
        <v>13</v>
      </c>
      <c r="C21" s="15"/>
      <c r="D21" s="49"/>
      <c r="E21" s="49"/>
      <c r="F21" s="49"/>
      <c r="G21" s="49"/>
      <c r="H21" s="49"/>
      <c r="I21" s="49"/>
      <c r="J21" s="4"/>
      <c r="K21" s="4"/>
      <c r="L21" s="4"/>
      <c r="M21" s="4"/>
      <c r="N21" s="4"/>
      <c r="O21" s="4"/>
      <c r="P21" s="8"/>
    </row>
    <row r="22" spans="2:16">
      <c r="B22" s="4">
        <f t="shared" si="1"/>
        <v>14</v>
      </c>
      <c r="C22" s="15"/>
      <c r="D22" s="49"/>
      <c r="E22" s="49"/>
      <c r="F22" s="49"/>
      <c r="G22" s="49"/>
      <c r="H22" s="49"/>
      <c r="I22" s="49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10</v>
      </c>
      <c r="K54" s="9">
        <f t="shared" ref="K54:O54" si="2">COUNTIF(K9:K53,"&gt;=70")</f>
        <v>11</v>
      </c>
      <c r="L54" s="9">
        <f t="shared" si="2"/>
        <v>11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1</v>
      </c>
      <c r="K55" s="10">
        <f t="shared" ref="K55:P55" si="4">COUNTIF(K9:K53,"&lt;70")</f>
        <v>0</v>
      </c>
      <c r="L55" s="10">
        <f t="shared" si="4"/>
        <v>0</v>
      </c>
      <c r="M55" s="10">
        <f t="shared" si="4"/>
        <v>11</v>
      </c>
      <c r="N55" s="10">
        <f t="shared" si="4"/>
        <v>11</v>
      </c>
      <c r="O55" s="10">
        <f t="shared" si="4"/>
        <v>11</v>
      </c>
      <c r="P55" s="10">
        <f t="shared" si="4"/>
        <v>11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11</v>
      </c>
      <c r="K56" s="10">
        <f t="shared" ref="K56:P56" si="5">COUNT(K9:K53)</f>
        <v>11</v>
      </c>
      <c r="L56" s="10">
        <f t="shared" si="5"/>
        <v>11</v>
      </c>
      <c r="M56" s="10">
        <f t="shared" si="5"/>
        <v>11</v>
      </c>
      <c r="N56" s="10">
        <f t="shared" si="5"/>
        <v>11</v>
      </c>
      <c r="O56" s="10">
        <f t="shared" si="5"/>
        <v>11</v>
      </c>
      <c r="P56" s="10">
        <f t="shared" si="5"/>
        <v>11</v>
      </c>
    </row>
    <row r="57" spans="2:16">
      <c r="C57" s="34"/>
      <c r="D57" s="34"/>
      <c r="E57" s="1"/>
      <c r="H57" s="43" t="s">
        <v>15</v>
      </c>
      <c r="I57" s="43"/>
      <c r="J57" s="11">
        <f>J54/J56</f>
        <v>0.90909090909090906</v>
      </c>
      <c r="K57" s="12">
        <f t="shared" ref="K57:P57" si="6">K54/K56</f>
        <v>1</v>
      </c>
      <c r="L57" s="12">
        <f t="shared" si="6"/>
        <v>1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9.0909090909090912E-2</v>
      </c>
      <c r="K58" s="11">
        <f t="shared" ref="K58:P58" si="7">K55/K56</f>
        <v>0</v>
      </c>
      <c r="L58" s="12">
        <f t="shared" si="7"/>
        <v>0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D3" zoomScale="90" zoomScaleNormal="90" workbookViewId="0">
      <selection activeCell="S12" sqref="S12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69</v>
      </c>
      <c r="E4" s="50"/>
      <c r="F4" s="50"/>
      <c r="G4" s="50"/>
      <c r="I4" t="s">
        <v>1</v>
      </c>
      <c r="J4" s="32" t="s">
        <v>77</v>
      </c>
      <c r="K4" s="32"/>
      <c r="M4" t="s">
        <v>2</v>
      </c>
      <c r="N4" s="33">
        <v>45617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73</v>
      </c>
      <c r="K9" s="4">
        <v>74</v>
      </c>
      <c r="L9" s="4">
        <v>82</v>
      </c>
      <c r="M9" s="4">
        <v>0</v>
      </c>
      <c r="N9" s="4">
        <v>0</v>
      </c>
      <c r="O9" s="4">
        <v>0</v>
      </c>
      <c r="P9" s="8">
        <f>SUM(J9:O9)/4</f>
        <v>57.25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70</v>
      </c>
      <c r="K10" s="4">
        <v>90</v>
      </c>
      <c r="L10" s="4">
        <v>93</v>
      </c>
      <c r="M10" s="4">
        <v>0</v>
      </c>
      <c r="N10" s="4">
        <v>0</v>
      </c>
      <c r="O10" s="4">
        <v>0</v>
      </c>
      <c r="P10" s="8">
        <f t="shared" ref="P10:P21" si="0">SUM(J10:O10)/4</f>
        <v>63.25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72</v>
      </c>
      <c r="K11" s="4">
        <v>74</v>
      </c>
      <c r="L11" s="4">
        <v>82</v>
      </c>
      <c r="M11" s="4">
        <v>0</v>
      </c>
      <c r="N11" s="4">
        <v>0</v>
      </c>
      <c r="O11" s="4">
        <v>0</v>
      </c>
      <c r="P11" s="8">
        <f t="shared" si="0"/>
        <v>57</v>
      </c>
    </row>
    <row r="12" spans="2:17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85</v>
      </c>
      <c r="K12" s="4">
        <v>90</v>
      </c>
      <c r="L12" s="4">
        <v>91</v>
      </c>
      <c r="M12" s="4">
        <v>0</v>
      </c>
      <c r="N12" s="4">
        <v>0</v>
      </c>
      <c r="O12" s="4">
        <v>0</v>
      </c>
      <c r="P12" s="8">
        <f t="shared" si="0"/>
        <v>66.5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73</v>
      </c>
      <c r="K13" s="1">
        <v>79</v>
      </c>
      <c r="L13" s="4">
        <v>80</v>
      </c>
      <c r="M13" s="4">
        <v>0</v>
      </c>
      <c r="N13" s="4">
        <v>0</v>
      </c>
      <c r="O13" s="4">
        <v>0</v>
      </c>
      <c r="P13" s="8">
        <f t="shared" si="0"/>
        <v>58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70</v>
      </c>
      <c r="K14" s="4">
        <v>82</v>
      </c>
      <c r="L14" s="4">
        <v>91</v>
      </c>
      <c r="M14" s="4">
        <v>0</v>
      </c>
      <c r="N14" s="4">
        <v>0</v>
      </c>
      <c r="O14" s="4">
        <v>0</v>
      </c>
      <c r="P14" s="8">
        <f t="shared" si="0"/>
        <v>60.75</v>
      </c>
    </row>
    <row r="15" spans="2:17">
      <c r="B15" s="4">
        <f t="shared" si="1"/>
        <v>7</v>
      </c>
      <c r="C15" s="27" t="s">
        <v>63</v>
      </c>
      <c r="D15" s="52" t="s">
        <v>64</v>
      </c>
      <c r="E15" s="52"/>
      <c r="F15" s="52"/>
      <c r="G15" s="52"/>
      <c r="H15" s="52"/>
      <c r="I15" s="52"/>
      <c r="J15" s="4">
        <v>85</v>
      </c>
      <c r="K15" s="4">
        <v>90</v>
      </c>
      <c r="L15" s="4">
        <v>91</v>
      </c>
      <c r="M15" s="4">
        <v>0</v>
      </c>
      <c r="N15" s="4">
        <v>0</v>
      </c>
      <c r="O15" s="4">
        <v>0</v>
      </c>
      <c r="P15" s="8">
        <f t="shared" si="0"/>
        <v>66.5</v>
      </c>
    </row>
    <row r="16" spans="2:17">
      <c r="B16" s="4">
        <f t="shared" si="1"/>
        <v>8</v>
      </c>
      <c r="C16" s="27" t="s">
        <v>65</v>
      </c>
      <c r="D16" s="52" t="s">
        <v>66</v>
      </c>
      <c r="E16" s="52"/>
      <c r="F16" s="52"/>
      <c r="G16" s="52"/>
      <c r="H16" s="52"/>
      <c r="I16" s="52"/>
      <c r="J16" s="4">
        <v>73</v>
      </c>
      <c r="K16" s="28">
        <v>0</v>
      </c>
      <c r="L16" s="28">
        <v>0</v>
      </c>
      <c r="M16" s="4">
        <v>0</v>
      </c>
      <c r="N16" s="4">
        <v>0</v>
      </c>
      <c r="O16" s="4">
        <v>0</v>
      </c>
      <c r="P16" s="8">
        <f t="shared" si="0"/>
        <v>18.25</v>
      </c>
    </row>
    <row r="17" spans="2:16">
      <c r="B17" s="4">
        <f t="shared" si="1"/>
        <v>9</v>
      </c>
      <c r="C17" s="27" t="s">
        <v>36</v>
      </c>
      <c r="D17" s="52" t="s">
        <v>37</v>
      </c>
      <c r="E17" s="52"/>
      <c r="F17" s="52"/>
      <c r="G17" s="52"/>
      <c r="H17" s="52"/>
      <c r="I17" s="52"/>
      <c r="J17" s="4">
        <v>83</v>
      </c>
      <c r="K17" s="4">
        <v>82</v>
      </c>
      <c r="L17" s="4">
        <v>91</v>
      </c>
      <c r="M17" s="4">
        <v>0</v>
      </c>
      <c r="N17" s="4">
        <v>0</v>
      </c>
      <c r="O17" s="4">
        <v>0</v>
      </c>
      <c r="P17" s="8">
        <f t="shared" si="0"/>
        <v>64</v>
      </c>
    </row>
    <row r="18" spans="2:16">
      <c r="B18" s="4">
        <f t="shared" si="1"/>
        <v>10</v>
      </c>
      <c r="C18" s="27" t="s">
        <v>38</v>
      </c>
      <c r="D18" s="52" t="s">
        <v>39</v>
      </c>
      <c r="E18" s="52"/>
      <c r="F18" s="52"/>
      <c r="G18" s="52"/>
      <c r="H18" s="52"/>
      <c r="I18" s="52"/>
      <c r="J18" s="4">
        <v>72</v>
      </c>
      <c r="K18" s="4">
        <v>86</v>
      </c>
      <c r="L18" s="4">
        <v>82</v>
      </c>
      <c r="M18" s="4">
        <v>0</v>
      </c>
      <c r="N18" s="4">
        <v>0</v>
      </c>
      <c r="O18" s="4">
        <v>0</v>
      </c>
      <c r="P18" s="8">
        <f t="shared" si="0"/>
        <v>60</v>
      </c>
    </row>
    <row r="19" spans="2:16">
      <c r="B19" s="4">
        <f t="shared" si="1"/>
        <v>11</v>
      </c>
      <c r="C19" s="27" t="s">
        <v>46</v>
      </c>
      <c r="D19" s="52" t="s">
        <v>47</v>
      </c>
      <c r="E19" s="52"/>
      <c r="F19" s="52"/>
      <c r="G19" s="52"/>
      <c r="H19" s="52"/>
      <c r="I19" s="52"/>
      <c r="J19" s="4">
        <v>72</v>
      </c>
      <c r="K19" s="4">
        <v>86</v>
      </c>
      <c r="L19" s="4">
        <v>82</v>
      </c>
      <c r="M19" s="4">
        <v>0</v>
      </c>
      <c r="N19" s="4">
        <v>0</v>
      </c>
      <c r="O19" s="4">
        <v>0</v>
      </c>
      <c r="P19" s="8">
        <f t="shared" si="0"/>
        <v>60</v>
      </c>
    </row>
    <row r="20" spans="2:16">
      <c r="B20" s="4">
        <f t="shared" si="1"/>
        <v>12</v>
      </c>
      <c r="C20" s="27" t="s">
        <v>50</v>
      </c>
      <c r="D20" s="52" t="s">
        <v>51</v>
      </c>
      <c r="E20" s="52"/>
      <c r="F20" s="52"/>
      <c r="G20" s="52"/>
      <c r="H20" s="52"/>
      <c r="I20" s="52"/>
      <c r="J20" s="4">
        <v>86</v>
      </c>
      <c r="K20" s="4">
        <v>79</v>
      </c>
      <c r="L20" s="4">
        <v>84</v>
      </c>
      <c r="M20" s="4">
        <v>0</v>
      </c>
      <c r="N20" s="4">
        <v>0</v>
      </c>
      <c r="O20" s="4">
        <v>0</v>
      </c>
      <c r="P20" s="8">
        <f t="shared" si="0"/>
        <v>62.25</v>
      </c>
    </row>
    <row r="21" spans="2:16">
      <c r="B21" s="4">
        <f t="shared" si="1"/>
        <v>13</v>
      </c>
      <c r="C21" s="27" t="s">
        <v>67</v>
      </c>
      <c r="D21" s="52" t="s">
        <v>68</v>
      </c>
      <c r="E21" s="52"/>
      <c r="F21" s="52"/>
      <c r="G21" s="52"/>
      <c r="H21" s="52"/>
      <c r="I21" s="52"/>
      <c r="J21" s="4">
        <v>79</v>
      </c>
      <c r="K21" s="4">
        <v>90</v>
      </c>
      <c r="L21" s="4">
        <v>91</v>
      </c>
      <c r="M21" s="4">
        <v>0</v>
      </c>
      <c r="N21" s="4">
        <v>0</v>
      </c>
      <c r="O21" s="4">
        <v>0</v>
      </c>
      <c r="P21" s="8">
        <f t="shared" si="0"/>
        <v>65</v>
      </c>
    </row>
    <row r="22" spans="2:16">
      <c r="B22" s="20">
        <f t="shared" si="1"/>
        <v>14</v>
      </c>
      <c r="C22" s="26"/>
      <c r="D22" s="53"/>
      <c r="E22" s="53"/>
      <c r="F22" s="53"/>
      <c r="G22" s="53"/>
      <c r="H22" s="53"/>
      <c r="I22" s="53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13</v>
      </c>
      <c r="K54" s="9">
        <f t="shared" ref="K54:O54" si="2">COUNTIF(K9:K53,"&gt;=70")</f>
        <v>12</v>
      </c>
      <c r="L54" s="9">
        <f t="shared" si="2"/>
        <v>12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0</v>
      </c>
      <c r="K55" s="10">
        <f t="shared" ref="K55:P55" si="4">COUNTIF(K9:K53,"&lt;70")</f>
        <v>1</v>
      </c>
      <c r="L55" s="10">
        <f t="shared" si="4"/>
        <v>1</v>
      </c>
      <c r="M55" s="10">
        <f t="shared" si="4"/>
        <v>13</v>
      </c>
      <c r="N55" s="10">
        <f t="shared" si="4"/>
        <v>13</v>
      </c>
      <c r="O55" s="10">
        <f t="shared" si="4"/>
        <v>13</v>
      </c>
      <c r="P55" s="10">
        <f t="shared" si="4"/>
        <v>13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13</v>
      </c>
      <c r="K56" s="10">
        <f t="shared" ref="K56:P56" si="5">COUNT(K9:K53)</f>
        <v>13</v>
      </c>
      <c r="L56" s="10">
        <f t="shared" si="5"/>
        <v>13</v>
      </c>
      <c r="M56" s="10">
        <f t="shared" si="5"/>
        <v>13</v>
      </c>
      <c r="N56" s="10">
        <f t="shared" si="5"/>
        <v>13</v>
      </c>
      <c r="O56" s="10">
        <f t="shared" si="5"/>
        <v>13</v>
      </c>
      <c r="P56" s="10">
        <f t="shared" si="5"/>
        <v>13</v>
      </c>
    </row>
    <row r="57" spans="2:16">
      <c r="C57" s="34"/>
      <c r="D57" s="34"/>
      <c r="E57" s="1"/>
      <c r="H57" s="43" t="s">
        <v>15</v>
      </c>
      <c r="I57" s="43"/>
      <c r="J57" s="11">
        <f>J54/J56</f>
        <v>1</v>
      </c>
      <c r="K57" s="12">
        <f t="shared" ref="K57:P57" si="6">K54/K56</f>
        <v>0.92307692307692313</v>
      </c>
      <c r="L57" s="12">
        <f t="shared" si="6"/>
        <v>0.92307692307692313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0</v>
      </c>
      <c r="K58" s="11">
        <f t="shared" ref="K58:P58" si="7">K55/K56</f>
        <v>7.6923076923076927E-2</v>
      </c>
      <c r="L58" s="12">
        <f t="shared" si="7"/>
        <v>7.6923076923076927E-2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J61:O61"/>
    <mergeCell ref="J62:O62"/>
    <mergeCell ref="C55:D55"/>
    <mergeCell ref="H55:I55"/>
    <mergeCell ref="C56:E56"/>
    <mergeCell ref="H56:I56"/>
    <mergeCell ref="C57:D57"/>
    <mergeCell ref="H57:I57"/>
    <mergeCell ref="D37:I37"/>
    <mergeCell ref="D30:I30"/>
    <mergeCell ref="D31:I31"/>
    <mergeCell ref="D32:I32"/>
    <mergeCell ref="D33:I33"/>
    <mergeCell ref="D34:I34"/>
    <mergeCell ref="D35:I35"/>
    <mergeCell ref="D36:I36"/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tabSelected="1" zoomScale="80" zoomScaleNormal="80" workbookViewId="0">
      <selection activeCell="U11" sqref="U11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79</v>
      </c>
      <c r="E4" s="50"/>
      <c r="F4" s="50"/>
      <c r="G4" s="50"/>
      <c r="I4" t="s">
        <v>1</v>
      </c>
      <c r="J4" s="32" t="s">
        <v>77</v>
      </c>
      <c r="K4" s="32"/>
      <c r="M4" t="s">
        <v>2</v>
      </c>
      <c r="N4" s="33">
        <v>45617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89</v>
      </c>
      <c r="K9" s="4">
        <v>83</v>
      </c>
      <c r="L9" s="4">
        <v>85</v>
      </c>
      <c r="M9" s="4">
        <v>0</v>
      </c>
      <c r="N9" s="4">
        <v>0</v>
      </c>
      <c r="O9" s="4">
        <v>0</v>
      </c>
      <c r="P9" s="8">
        <f>SUM(J9:O9)/4</f>
        <v>64.25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93</v>
      </c>
      <c r="K10" s="4">
        <v>82</v>
      </c>
      <c r="L10" s="28">
        <v>0</v>
      </c>
      <c r="M10" s="4">
        <v>0</v>
      </c>
      <c r="N10" s="4">
        <v>0</v>
      </c>
      <c r="O10" s="4">
        <v>0</v>
      </c>
      <c r="P10" s="8">
        <f t="shared" ref="P10:P22" si="0">SUM(J10:O10)/4</f>
        <v>43.75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89</v>
      </c>
      <c r="K11" s="4">
        <v>86</v>
      </c>
      <c r="L11" s="4">
        <v>81</v>
      </c>
      <c r="M11" s="4">
        <v>0</v>
      </c>
      <c r="N11" s="4">
        <v>0</v>
      </c>
      <c r="O11" s="4">
        <v>0</v>
      </c>
      <c r="P11" s="8">
        <f t="shared" si="0"/>
        <v>64</v>
      </c>
    </row>
    <row r="12" spans="2:17" ht="15" customHeight="1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94</v>
      </c>
      <c r="K12" s="4">
        <v>88</v>
      </c>
      <c r="L12" s="4">
        <v>87</v>
      </c>
      <c r="M12" s="4">
        <v>0</v>
      </c>
      <c r="N12" s="4">
        <v>0</v>
      </c>
      <c r="O12" s="4">
        <v>0</v>
      </c>
      <c r="P12" s="8">
        <f t="shared" si="0"/>
        <v>67.25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93</v>
      </c>
      <c r="K13" s="1">
        <v>86</v>
      </c>
      <c r="L13" s="4">
        <v>81</v>
      </c>
      <c r="M13" s="4">
        <v>0</v>
      </c>
      <c r="N13" s="4">
        <v>0</v>
      </c>
      <c r="O13" s="4">
        <v>0</v>
      </c>
      <c r="P13" s="8">
        <f t="shared" si="0"/>
        <v>65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94</v>
      </c>
      <c r="K14" s="4">
        <v>85</v>
      </c>
      <c r="L14" s="4">
        <v>87</v>
      </c>
      <c r="M14" s="4">
        <v>0</v>
      </c>
      <c r="N14" s="4">
        <v>0</v>
      </c>
      <c r="O14" s="4">
        <v>0</v>
      </c>
      <c r="P14" s="8">
        <f t="shared" si="0"/>
        <v>66.5</v>
      </c>
    </row>
    <row r="15" spans="2:17">
      <c r="B15" s="4">
        <f t="shared" si="1"/>
        <v>7</v>
      </c>
      <c r="C15" s="27" t="s">
        <v>177</v>
      </c>
      <c r="D15" s="52" t="s">
        <v>178</v>
      </c>
      <c r="E15" s="52" t="s">
        <v>179</v>
      </c>
      <c r="F15" s="52"/>
      <c r="G15" s="52"/>
      <c r="H15" s="52"/>
      <c r="I15" s="52"/>
      <c r="J15" s="4">
        <v>78</v>
      </c>
      <c r="K15" s="4">
        <v>74</v>
      </c>
      <c r="L15" s="28">
        <v>0</v>
      </c>
      <c r="M15" s="4">
        <v>0</v>
      </c>
      <c r="N15" s="4">
        <v>0</v>
      </c>
      <c r="O15" s="4">
        <v>0</v>
      </c>
      <c r="P15" s="8">
        <f t="shared" si="0"/>
        <v>38</v>
      </c>
    </row>
    <row r="16" spans="2:17">
      <c r="B16" s="4">
        <f t="shared" si="1"/>
        <v>8</v>
      </c>
      <c r="C16" s="27" t="s">
        <v>61</v>
      </c>
      <c r="D16" s="52" t="s">
        <v>62</v>
      </c>
      <c r="E16" s="52"/>
      <c r="F16" s="52"/>
      <c r="G16" s="52"/>
      <c r="H16" s="52"/>
      <c r="I16" s="52"/>
      <c r="J16" s="4">
        <v>86</v>
      </c>
      <c r="K16" s="4">
        <v>82</v>
      </c>
      <c r="L16" s="28">
        <v>0</v>
      </c>
      <c r="M16" s="4">
        <v>0</v>
      </c>
      <c r="N16" s="4">
        <v>0</v>
      </c>
      <c r="O16" s="4">
        <v>0</v>
      </c>
      <c r="P16" s="8">
        <f t="shared" si="0"/>
        <v>42</v>
      </c>
    </row>
    <row r="17" spans="2:16">
      <c r="B17" s="4">
        <f t="shared" si="1"/>
        <v>9</v>
      </c>
      <c r="C17" s="27" t="s">
        <v>63</v>
      </c>
      <c r="D17" s="52" t="s">
        <v>64</v>
      </c>
      <c r="E17" s="52"/>
      <c r="F17" s="52"/>
      <c r="G17" s="52"/>
      <c r="H17" s="52"/>
      <c r="I17" s="52"/>
      <c r="J17" s="4">
        <v>94</v>
      </c>
      <c r="K17" s="4">
        <v>88</v>
      </c>
      <c r="L17" s="4">
        <v>91</v>
      </c>
      <c r="M17" s="4">
        <v>0</v>
      </c>
      <c r="N17" s="4">
        <v>0</v>
      </c>
      <c r="O17" s="4">
        <v>0</v>
      </c>
      <c r="P17" s="8">
        <f t="shared" si="0"/>
        <v>68.25</v>
      </c>
    </row>
    <row r="18" spans="2:16">
      <c r="B18" s="4">
        <f t="shared" si="1"/>
        <v>10</v>
      </c>
      <c r="C18" s="27" t="s">
        <v>36</v>
      </c>
      <c r="D18" s="52" t="s">
        <v>37</v>
      </c>
      <c r="E18" s="52"/>
      <c r="F18" s="52"/>
      <c r="G18" s="52"/>
      <c r="H18" s="52"/>
      <c r="I18" s="52"/>
      <c r="J18" s="4">
        <v>94</v>
      </c>
      <c r="K18" s="4">
        <v>88</v>
      </c>
      <c r="L18" s="4">
        <v>91</v>
      </c>
      <c r="M18" s="4">
        <v>0</v>
      </c>
      <c r="N18" s="4">
        <v>0</v>
      </c>
      <c r="O18" s="4">
        <v>0</v>
      </c>
      <c r="P18" s="8">
        <f t="shared" si="0"/>
        <v>68.25</v>
      </c>
    </row>
    <row r="19" spans="2:16">
      <c r="B19" s="4">
        <f t="shared" si="1"/>
        <v>11</v>
      </c>
      <c r="C19" s="27" t="s">
        <v>38</v>
      </c>
      <c r="D19" s="52" t="s">
        <v>39</v>
      </c>
      <c r="E19" s="52"/>
      <c r="F19" s="52"/>
      <c r="G19" s="52"/>
      <c r="H19" s="52"/>
      <c r="I19" s="52"/>
      <c r="J19" s="4">
        <v>88</v>
      </c>
      <c r="K19" s="4">
        <v>80</v>
      </c>
      <c r="L19" s="4">
        <v>83</v>
      </c>
      <c r="M19" s="4">
        <v>0</v>
      </c>
      <c r="N19" s="4">
        <v>0</v>
      </c>
      <c r="O19" s="4">
        <v>0</v>
      </c>
      <c r="P19" s="8">
        <f t="shared" si="0"/>
        <v>62.75</v>
      </c>
    </row>
    <row r="20" spans="2:16">
      <c r="B20" s="4">
        <f t="shared" si="1"/>
        <v>12</v>
      </c>
      <c r="C20" s="27" t="s">
        <v>46</v>
      </c>
      <c r="D20" s="52" t="s">
        <v>47</v>
      </c>
      <c r="E20" s="52"/>
      <c r="F20" s="52"/>
      <c r="G20" s="52"/>
      <c r="H20" s="52"/>
      <c r="I20" s="52"/>
      <c r="J20" s="4">
        <v>89</v>
      </c>
      <c r="K20" s="4">
        <v>84</v>
      </c>
      <c r="L20" s="4">
        <v>87</v>
      </c>
      <c r="M20" s="4">
        <v>0</v>
      </c>
      <c r="N20" s="4">
        <v>0</v>
      </c>
      <c r="O20" s="4">
        <v>0</v>
      </c>
      <c r="P20" s="8">
        <f t="shared" si="0"/>
        <v>65</v>
      </c>
    </row>
    <row r="21" spans="2:16">
      <c r="B21" s="4">
        <f t="shared" si="1"/>
        <v>13</v>
      </c>
      <c r="C21" s="27" t="s">
        <v>50</v>
      </c>
      <c r="D21" s="52" t="s">
        <v>51</v>
      </c>
      <c r="E21" s="52"/>
      <c r="F21" s="52"/>
      <c r="G21" s="52"/>
      <c r="H21" s="52"/>
      <c r="I21" s="52"/>
      <c r="J21" s="4">
        <v>94</v>
      </c>
      <c r="K21" s="4">
        <v>86</v>
      </c>
      <c r="L21" s="4">
        <v>79</v>
      </c>
      <c r="M21" s="4">
        <v>0</v>
      </c>
      <c r="N21" s="4">
        <v>0</v>
      </c>
      <c r="O21" s="4">
        <v>0</v>
      </c>
      <c r="P21" s="8">
        <f t="shared" si="0"/>
        <v>64.75</v>
      </c>
    </row>
    <row r="22" spans="2:16">
      <c r="B22" s="4">
        <f t="shared" si="1"/>
        <v>14</v>
      </c>
      <c r="C22" s="27" t="s">
        <v>67</v>
      </c>
      <c r="D22" s="52" t="s">
        <v>68</v>
      </c>
      <c r="E22" s="52"/>
      <c r="F22" s="52"/>
      <c r="G22" s="52"/>
      <c r="H22" s="52"/>
      <c r="I22" s="52"/>
      <c r="J22" s="4">
        <v>94</v>
      </c>
      <c r="K22" s="4">
        <v>88</v>
      </c>
      <c r="L22" s="4">
        <v>91</v>
      </c>
      <c r="M22" s="4">
        <v>0</v>
      </c>
      <c r="N22" s="4">
        <v>0</v>
      </c>
      <c r="O22" s="4">
        <v>0</v>
      </c>
      <c r="P22" s="8">
        <f t="shared" si="0"/>
        <v>68.25</v>
      </c>
    </row>
    <row r="23" spans="2:16">
      <c r="B23" s="20">
        <f t="shared" si="1"/>
        <v>15</v>
      </c>
      <c r="C23" s="26"/>
      <c r="D23" s="53"/>
      <c r="E23" s="53"/>
      <c r="F23" s="53"/>
      <c r="G23" s="53"/>
      <c r="H23" s="53"/>
      <c r="I23" s="53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14</v>
      </c>
      <c r="K54" s="9">
        <f t="shared" ref="K54:O54" si="2">COUNTIF(K9:K53,"&gt;=70")</f>
        <v>14</v>
      </c>
      <c r="L54" s="9">
        <f t="shared" si="2"/>
        <v>11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0</v>
      </c>
      <c r="K55" s="10">
        <f t="shared" ref="K55:P55" si="4">COUNTIF(K9:K53,"&lt;70")</f>
        <v>0</v>
      </c>
      <c r="L55" s="10">
        <f t="shared" si="4"/>
        <v>3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>
      <c r="C57" s="34"/>
      <c r="D57" s="34"/>
      <c r="E57" s="1"/>
      <c r="H57" s="43" t="s">
        <v>15</v>
      </c>
      <c r="I57" s="43"/>
      <c r="J57" s="11">
        <f>J54/J56</f>
        <v>1</v>
      </c>
      <c r="K57" s="12">
        <f t="shared" ref="K57:P57" si="6">K54/K56</f>
        <v>1</v>
      </c>
      <c r="L57" s="12">
        <f t="shared" si="6"/>
        <v>0.7857142857142857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0</v>
      </c>
      <c r="K58" s="11">
        <f t="shared" ref="K58:P58" si="7">K55/K56</f>
        <v>0</v>
      </c>
      <c r="L58" s="12">
        <f t="shared" si="7"/>
        <v>0.21428571428571427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FIS 504A</vt:lpstr>
      <vt:lpstr>FIS 504 B</vt:lpstr>
      <vt:lpstr>GPS 704 IN</vt:lpstr>
      <vt:lpstr>GPS 704 AP</vt:lpstr>
      <vt:lpstr>DIHC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2024-11-17T18:21:26Z</cp:lastPrinted>
  <dcterms:created xsi:type="dcterms:W3CDTF">2023-03-14T19:16:59Z</dcterms:created>
  <dcterms:modified xsi:type="dcterms:W3CDTF">2024-11-21T17:02:43Z</dcterms:modified>
</cp:coreProperties>
</file>