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FINAL\"/>
    </mc:Choice>
  </mc:AlternateContent>
  <xr:revisionPtr revIDLastSave="0" documentId="13_ncr:1_{379C2347-5D8F-4386-9383-7C26AF3CBAE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M22" i="5" l="1"/>
  <c r="N22" i="5"/>
  <c r="G22" i="5"/>
  <c r="I22" i="5"/>
  <c r="H22" i="5"/>
  <c r="H15" i="5"/>
  <c r="H16" i="5"/>
  <c r="H17" i="5"/>
  <c r="H18" i="5"/>
  <c r="H14" i="5"/>
  <c r="E8" i="2"/>
  <c r="N22" i="1"/>
  <c r="M22" i="1"/>
  <c r="G22" i="1"/>
  <c r="F22" i="1"/>
  <c r="E22" i="1"/>
  <c r="L18" i="5"/>
  <c r="J18" i="5"/>
  <c r="L17" i="5"/>
  <c r="J17" i="5"/>
  <c r="L16" i="5"/>
  <c r="J16" i="5"/>
  <c r="L15" i="5"/>
  <c r="J15" i="5"/>
  <c r="L14" i="5"/>
  <c r="J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K22" i="5"/>
  <c r="F22" i="5"/>
  <c r="E22" i="5"/>
  <c r="N22" i="4"/>
  <c r="M22" i="4"/>
  <c r="K22" i="4"/>
  <c r="G22" i="4"/>
  <c r="F22" i="4"/>
  <c r="E22" i="4"/>
  <c r="I22" i="4"/>
  <c r="J22" i="4"/>
  <c r="N22" i="3"/>
  <c r="M22" i="3"/>
  <c r="K22" i="3"/>
  <c r="G22" i="3"/>
  <c r="F22" i="3"/>
  <c r="E22" i="3"/>
  <c r="N22" i="2"/>
  <c r="M22" i="2"/>
  <c r="K22" i="2"/>
  <c r="G22" i="2"/>
  <c r="F22" i="2"/>
  <c r="E22" i="2"/>
  <c r="H22" i="1"/>
  <c r="I22" i="3"/>
  <c r="J22" i="3"/>
  <c r="I22" i="2"/>
  <c r="J22" i="2"/>
  <c r="L22" i="2"/>
  <c r="L22" i="5"/>
  <c r="L22" i="4"/>
  <c r="L22" i="3"/>
  <c r="J22" i="5"/>
  <c r="H22" i="4"/>
  <c r="H22" i="3"/>
  <c r="H22" i="2"/>
  <c r="B31" i="5"/>
  <c r="B31" i="4"/>
  <c r="B31" i="3"/>
  <c r="B31" i="2"/>
  <c r="J18" i="1"/>
  <c r="L18" i="1"/>
  <c r="H18" i="1"/>
  <c r="J15" i="1"/>
  <c r="J17" i="1"/>
  <c r="J14" i="1"/>
  <c r="H14" i="1"/>
  <c r="H15" i="1"/>
  <c r="L15" i="1"/>
  <c r="J16" i="1"/>
  <c r="L16" i="1"/>
  <c r="H17" i="1"/>
  <c r="L17" i="1"/>
  <c r="K22" i="1"/>
  <c r="I22" i="1"/>
  <c r="J22" i="1"/>
  <c r="L14" i="1"/>
  <c r="L22" i="1"/>
  <c r="B31" i="1"/>
</calcChain>
</file>

<file path=xl/sharedStrings.xml><?xml version="1.0" encoding="utf-8"?>
<sst xmlns="http://schemas.openxmlformats.org/spreadsheetml/2006/main" count="285" uniqueCount="51">
  <si>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</si>
  <si>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</si>
  <si>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</si>
  <si>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</si>
  <si>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</si>
  <si>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</si>
  <si>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</si>
  <si>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</si>
  <si>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</si>
  <si>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</si>
  <si>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</si>
  <si>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</si>
  <si>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</si>
  <si>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</si>
  <si>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</si>
  <si>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</si>
  <si>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</si>
  <si>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</si>
  <si>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</si>
  <si>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</si>
  <si>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</si>
  <si>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</si>
  <si>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</si>
  <si>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</si>
  <si>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</si>
  <si>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</si>
  <si>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</si>
  <si>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</si>
  <si>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</si>
  <si>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</si>
  <si>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</si>
  <si>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</si>
  <si>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</si>
  <si>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</si>
  <si>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</si>
  <si>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504A</t>
  </si>
  <si>
    <t>504B</t>
  </si>
  <si>
    <t>GESTIÓN DE PROYECTOS DE SOFTWARE</t>
  </si>
  <si>
    <t>FINAL</t>
  </si>
  <si>
    <t>2°</t>
  </si>
  <si>
    <t>3°</t>
  </si>
  <si>
    <t>4°</t>
  </si>
  <si>
    <t>AGO. - DIC. 24</t>
  </si>
  <si>
    <t>FUNDAMENTOS DE INGENERÍA DE SOFTWARE</t>
  </si>
  <si>
    <t>704 IN</t>
  </si>
  <si>
    <t>704 AP</t>
  </si>
  <si>
    <t>DISEÑO IHC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</si>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</sst>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B13" zoomScale="60" zoomScaleNormal="60" workbookViewId="0">
      <selection activeCell="A24" sqref="A24:N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22</v>
      </c>
      <c r="G14" s="9"/>
      <c r="H14" s="20">
        <f>F14/E14</f>
        <v>0.84615384615384615</v>
      </c>
      <c r="I14" s="21">
        <v>4</v>
      </c>
      <c r="J14" s="20">
        <f t="shared" ref="J14" si="0">I14/E14</f>
        <v>0.15384615384615385</v>
      </c>
      <c r="K14" s="21">
        <v>0</v>
      </c>
      <c r="L14" s="20">
        <f t="shared" ref="L14" si="1">K14/E14</f>
        <v>0</v>
      </c>
      <c r="M14" s="9">
        <v>69</v>
      </c>
      <c r="N14" s="11">
        <v>0.85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17</v>
      </c>
      <c r="G15" s="9"/>
      <c r="H15" s="20">
        <f t="shared" ref="H15:H18" si="2">F15/E15</f>
        <v>0.80952380952380953</v>
      </c>
      <c r="I15" s="21">
        <v>4</v>
      </c>
      <c r="J15" s="20">
        <f t="shared" ref="J15:J17" si="3">I15/E15</f>
        <v>0.19047619047619047</v>
      </c>
      <c r="K15" s="21">
        <v>0</v>
      </c>
      <c r="L15" s="20">
        <f t="shared" ref="L15:L17" si="4">K15/E15</f>
        <v>0</v>
      </c>
      <c r="M15" s="9">
        <v>66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10</v>
      </c>
      <c r="G16" s="9"/>
      <c r="H16" s="20">
        <f>F16/E16</f>
        <v>0.90909090909090906</v>
      </c>
      <c r="I16" s="21">
        <v>1</v>
      </c>
      <c r="J16" s="20">
        <f t="shared" si="3"/>
        <v>9.0909090909090912E-2</v>
      </c>
      <c r="K16" s="21">
        <v>0</v>
      </c>
      <c r="L16" s="20">
        <f t="shared" si="4"/>
        <v>0</v>
      </c>
      <c r="M16" s="9">
        <v>71</v>
      </c>
      <c r="N16" s="11">
        <v>0.91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13</v>
      </c>
      <c r="G17" s="9"/>
      <c r="H17" s="20">
        <f t="shared" si="2"/>
        <v>1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76</v>
      </c>
      <c r="N17" s="11">
        <v>0.38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91</v>
      </c>
      <c r="N18" s="11">
        <v>0.56999999999999995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>SUM(F14:F21)</f>
        <v>76</v>
      </c>
      <c r="G22" s="15">
        <f>SUM(G14:G21)</f>
        <v>0</v>
      </c>
      <c r="H22" s="22">
        <f>SUM(F22:G22)/E22</f>
        <v>0.89411764705882357</v>
      </c>
      <c r="I22" s="19">
        <f>(E22-SUM(F22:G22))-K22</f>
        <v>9</v>
      </c>
      <c r="J22" s="22">
        <f>I22/E22</f>
        <v>0.10588235294117647</v>
      </c>
      <c r="K22" s="19">
        <f>SUM(K14:K21)</f>
        <v>0</v>
      </c>
      <c r="L22" s="22">
        <f>K22/E22</f>
        <v>0</v>
      </c>
      <c r="M22" s="19">
        <f>AVERAGE(M14:M21)</f>
        <v>74.599999999999994</v>
      </c>
      <c r="N22" s="23">
        <f>AVERAGE(N14:N21)</f>
        <v>0.70399999999999996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2" zoomScale="60" zoomScaleNormal="60" workbookViewId="0">
      <selection activeCell="A24" sqref="A24:N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39</v>
      </c>
      <c r="C8" s="33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47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74</v>
      </c>
      <c r="N14" s="11">
        <v>0.92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47</v>
      </c>
      <c r="C15" s="9" t="s">
        <v>36</v>
      </c>
      <c r="D15" s="9" t="s">
        <v>30</v>
      </c>
      <c r="E15" s="9">
        <v>21</v>
      </c>
      <c r="F15" s="9">
        <v>18</v>
      </c>
      <c r="G15" s="9"/>
      <c r="H15" s="20">
        <f t="shared" ref="H15:H18" si="2">F15/E15</f>
        <v>0.8571428571428571</v>
      </c>
      <c r="I15" s="21">
        <v>3</v>
      </c>
      <c r="J15" s="20">
        <f t="shared" si="0"/>
        <v>0.14285714285714285</v>
      </c>
      <c r="K15" s="21">
        <v>0</v>
      </c>
      <c r="L15" s="20">
        <f t="shared" si="1"/>
        <v>0</v>
      </c>
      <c r="M15" s="9">
        <v>63</v>
      </c>
      <c r="N15" s="11">
        <v>0.86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47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75</v>
      </c>
      <c r="N16" s="11">
        <v>0.36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47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77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47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0.64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79</v>
      </c>
      <c r="G22" s="15">
        <f t="shared" si="3"/>
        <v>0</v>
      </c>
      <c r="H22" s="22">
        <f>SUM(F22:G22)/E22</f>
        <v>0.92941176470588238</v>
      </c>
      <c r="I22" s="19">
        <f>(E22-SUM(F22:G22))-K22</f>
        <v>6</v>
      </c>
      <c r="J22" s="22">
        <f>I22/E22</f>
        <v>7.0588235294117646E-2</v>
      </c>
      <c r="K22" s="19">
        <f>SUM(K14:K21)</f>
        <v>0</v>
      </c>
      <c r="L22" s="22">
        <f>K22/E22</f>
        <v>0</v>
      </c>
      <c r="M22" s="19">
        <f>AVERAGE(M14:M21)</f>
        <v>74.599999999999994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E4" zoomScale="80" zoomScaleNormal="80" workbookViewId="0">
      <selection activeCell="A21" sqref="A2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40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48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71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48</v>
      </c>
      <c r="C15" s="9" t="s">
        <v>36</v>
      </c>
      <c r="D15" s="9" t="s">
        <v>30</v>
      </c>
      <c r="E15" s="9">
        <v>21</v>
      </c>
      <c r="F15" s="9">
        <v>14</v>
      </c>
      <c r="G15" s="9"/>
      <c r="H15" s="20">
        <f t="shared" ref="H15:H18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49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48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77</v>
      </c>
      <c r="N16" s="11">
        <v>0.27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48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80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48</v>
      </c>
      <c r="C18" s="9" t="s">
        <v>45</v>
      </c>
      <c r="D18" s="9" t="s">
        <v>30</v>
      </c>
      <c r="E18" s="9">
        <v>14</v>
      </c>
      <c r="F18" s="9">
        <v>11</v>
      </c>
      <c r="G18" s="9"/>
      <c r="H18" s="20">
        <f t="shared" si="2"/>
        <v>0.7857142857142857</v>
      </c>
      <c r="I18" s="21">
        <v>3</v>
      </c>
      <c r="J18" s="20">
        <f t="shared" si="0"/>
        <v>0.21428571428571427</v>
      </c>
      <c r="K18" s="21">
        <v>0</v>
      </c>
      <c r="L18" s="20">
        <f t="shared" si="1"/>
        <v>0</v>
      </c>
      <c r="M18" s="9">
        <v>67</v>
      </c>
      <c r="N18" s="11">
        <v>0.79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72</v>
      </c>
      <c r="G22" s="15">
        <f t="shared" si="3"/>
        <v>0</v>
      </c>
      <c r="H22" s="22">
        <f>SUM(F22:G22)/E22</f>
        <v>0.84705882352941175</v>
      </c>
      <c r="I22" s="19">
        <f>(E22-SUM(F22:G22))-K22</f>
        <v>13</v>
      </c>
      <c r="J22" s="22">
        <f>I22/E22</f>
        <v>0.15294117647058825</v>
      </c>
      <c r="K22" s="19">
        <f>SUM(K14:K21)</f>
        <v>0</v>
      </c>
      <c r="L22" s="22">
        <f>K22/E22</f>
        <v>0</v>
      </c>
      <c r="M22" s="19">
        <f>AVERAGE(M14:M21)</f>
        <v>68.8</v>
      </c>
      <c r="N22" s="23">
        <f>AVERAGE(N14:N21)</f>
        <v>0.68399999999999994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A2" zoomScale="80" zoomScaleNormal="80" workbookViewId="0">
      <selection activeCell="Q7" sqref="Q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41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43</v>
      </c>
      <c r="B14" s="9" t="s">
        <v>49</v>
      </c>
      <c r="C14" s="9" t="s">
        <v>35</v>
      </c>
      <c r="D14" s="9" t="s">
        <v>30</v>
      </c>
      <c r="E14" s="9">
        <v>26</v>
      </c>
      <c r="F14" s="9">
        <v>18</v>
      </c>
      <c r="G14" s="9"/>
      <c r="H14" s="20">
        <f>F14/E14</f>
        <v>0.69230769230769229</v>
      </c>
      <c r="I14" s="21">
        <v>8</v>
      </c>
      <c r="J14" s="20">
        <f t="shared" ref="J14:J18" si="0">I14/E14</f>
        <v>0.30769230769230771</v>
      </c>
      <c r="K14" s="21">
        <v>0</v>
      </c>
      <c r="L14" s="20">
        <f t="shared" ref="L14:L18" si="1">K14/E14</f>
        <v>0</v>
      </c>
      <c r="M14" s="9">
        <v>52</v>
      </c>
      <c r="N14" s="11">
        <v>0.69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43</v>
      </c>
      <c r="B15" s="9" t="s">
        <v>49</v>
      </c>
      <c r="C15" s="9" t="s">
        <v>36</v>
      </c>
      <c r="D15" s="9" t="s">
        <v>30</v>
      </c>
      <c r="E15" s="9">
        <v>21</v>
      </c>
      <c r="F15" s="9">
        <v>12</v>
      </c>
      <c r="G15" s="9"/>
      <c r="H15" s="20">
        <f t="shared" ref="H15:H18" si="2">F15/E15</f>
        <v>0.5714285714285714</v>
      </c>
      <c r="I15" s="21">
        <v>9</v>
      </c>
      <c r="J15" s="20">
        <f t="shared" si="0"/>
        <v>0.42857142857142855</v>
      </c>
      <c r="K15" s="21">
        <v>0</v>
      </c>
      <c r="L15" s="20">
        <f t="shared" si="1"/>
        <v>0</v>
      </c>
      <c r="M15" s="9">
        <v>41</v>
      </c>
      <c r="N15" s="11">
        <v>0.56999999999999995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49</v>
      </c>
      <c r="C16" s="9" t="s">
        <v>44</v>
      </c>
      <c r="D16" s="9" t="s">
        <v>30</v>
      </c>
      <c r="E16" s="9">
        <v>11</v>
      </c>
      <c r="F16" s="9">
        <v>7</v>
      </c>
      <c r="G16" s="9"/>
      <c r="H16" s="20">
        <f>F16/E16</f>
        <v>0.63636363636363635</v>
      </c>
      <c r="I16" s="21">
        <v>4</v>
      </c>
      <c r="J16" s="20">
        <f t="shared" si="0"/>
        <v>0.36363636363636365</v>
      </c>
      <c r="K16" s="21">
        <v>0</v>
      </c>
      <c r="L16" s="20">
        <f t="shared" si="1"/>
        <v>0</v>
      </c>
      <c r="M16" s="9">
        <v>52</v>
      </c>
      <c r="N16" s="11">
        <v>0.64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49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78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49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86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63</v>
      </c>
      <c r="G22" s="15">
        <f t="shared" si="3"/>
        <v>0</v>
      </c>
      <c r="H22" s="22">
        <f>SUM(F22:G22)/E22</f>
        <v>0.74117647058823533</v>
      </c>
      <c r="I22" s="19">
        <f>(E22-SUM(F22:G22))-K22</f>
        <v>22</v>
      </c>
      <c r="J22" s="22">
        <f>I22/E22</f>
        <v>0.25882352941176473</v>
      </c>
      <c r="K22" s="19">
        <f>SUM(K14:K21)</f>
        <v>0</v>
      </c>
      <c r="L22" s="22">
        <f>K22/E22</f>
        <v>0</v>
      </c>
      <c r="M22" s="19">
        <f>AVERAGE(M14:M21)</f>
        <v>61.8</v>
      </c>
      <c r="N22" s="23">
        <f>AVERAGE(N14:N21)</f>
        <v>0.67599999999999993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tabSelected="1" zoomScale="80" zoomScaleNormal="80" workbookViewId="0">
      <selection activeCell="O15" sqref="O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50</v>
      </c>
      <c r="C14" s="9" t="s">
        <v>35</v>
      </c>
      <c r="D14" s="9" t="s">
        <v>30</v>
      </c>
      <c r="E14" s="9">
        <v>26</v>
      </c>
      <c r="F14" s="9">
        <v>17</v>
      </c>
      <c r="G14" s="9">
        <v>7</v>
      </c>
      <c r="H14" s="20">
        <f>(F14+G14)/E14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72</v>
      </c>
      <c r="N14" s="11">
        <v>0.92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50</v>
      </c>
      <c r="C15" s="9" t="s">
        <v>36</v>
      </c>
      <c r="D15" s="9" t="s">
        <v>30</v>
      </c>
      <c r="E15" s="9">
        <v>21</v>
      </c>
      <c r="F15" s="9">
        <v>11</v>
      </c>
      <c r="G15" s="9">
        <v>3</v>
      </c>
      <c r="H15" s="20">
        <f t="shared" ref="H15:H18" si="2">(F15+G15)/E15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50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50</v>
      </c>
      <c r="C16" s="9" t="s">
        <v>44</v>
      </c>
      <c r="D16" s="9" t="s">
        <v>30</v>
      </c>
      <c r="E16" s="9">
        <v>11</v>
      </c>
      <c r="F16" s="9">
        <v>6</v>
      </c>
      <c r="G16" s="9">
        <v>5</v>
      </c>
      <c r="H16" s="20">
        <f t="shared" si="2"/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77</v>
      </c>
      <c r="N16" s="11">
        <v>0.27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50</v>
      </c>
      <c r="C17" s="9" t="s">
        <v>45</v>
      </c>
      <c r="D17" s="9" t="s">
        <v>30</v>
      </c>
      <c r="E17" s="9">
        <v>13</v>
      </c>
      <c r="F17" s="9">
        <v>12</v>
      </c>
      <c r="G17" s="9">
        <v>0</v>
      </c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77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50</v>
      </c>
      <c r="C18" s="9" t="s">
        <v>45</v>
      </c>
      <c r="D18" s="9" t="s">
        <v>30</v>
      </c>
      <c r="E18" s="9">
        <v>14</v>
      </c>
      <c r="F18" s="9">
        <v>11</v>
      </c>
      <c r="G18" s="9">
        <v>3</v>
      </c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86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57</v>
      </c>
      <c r="G22" s="15">
        <f t="shared" si="3"/>
        <v>18</v>
      </c>
      <c r="H22" s="22">
        <f>SUM(F22:G22)/E22</f>
        <v>0.88235294117647056</v>
      </c>
      <c r="I22" s="19">
        <f>(E22-SUM(F22:G22))-K22</f>
        <v>10</v>
      </c>
      <c r="J22" s="22">
        <f>I22/E22</f>
        <v>0.11764705882352941</v>
      </c>
      <c r="K22" s="19">
        <f>SUM(K14:K21)</f>
        <v>0</v>
      </c>
      <c r="L22" s="22">
        <f>K22/E22</f>
        <v>0</v>
      </c>
      <c r="M22" s="19">
        <f>AVERAGE(M14:M21)</f>
        <v>72.400000000000006</v>
      </c>
      <c r="N22" s="23">
        <f>AVERAGE(N14:N21)</f>
        <v>0.69800000000000006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2024-12-17T16:55:57Z</cp:lastPrinted>
  <dcterms:created xsi:type="dcterms:W3CDTF">2021-11-22T14:45:25Z</dcterms:created>
  <dcterms:modified xsi:type="dcterms:W3CDTF">2024-12-17T16:56:33Z</dcterms:modified>
  <cp:contentStatus/>
</cp:coreProperties>
</file>