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203" documentId="13_ncr:1_{D707EE76-2568-4D50-9E5E-7430CC02FF77}" xr6:coauthVersionLast="47" xr6:coauthVersionMax="47" xr10:uidLastSave="{CFB6F306-0378-4802-8CE6-04A30B50C50C}"/>
  <bookViews>
    <workbookView xWindow="-110" yWindow="-110" windowWidth="19420" windowHeight="10300" xr2:uid="{00000000-000D-0000-FFFF-FFFF00000000}"/>
  </bookViews>
  <sheets>
    <sheet name="PARCIALES 305 B " sheetId="5" r:id="rId1"/>
    <sheet name="FINAL  " sheetId="6" r:id="rId2"/>
    <sheet name="PARCIALES 305 C" sheetId="7" r:id="rId3"/>
    <sheet name="FINAL   (2)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J22" i="8"/>
  <c r="J21" i="8"/>
  <c r="J24" i="8" s="1"/>
  <c r="K18" i="8"/>
  <c r="K17" i="8"/>
  <c r="K16" i="8"/>
  <c r="K15" i="8"/>
  <c r="K14" i="8"/>
  <c r="K13" i="8"/>
  <c r="K12" i="8"/>
  <c r="K11" i="8"/>
  <c r="K10" i="8"/>
  <c r="B10" i="8"/>
  <c r="B11" i="8" s="1"/>
  <c r="B12" i="8" s="1"/>
  <c r="B13" i="8" s="1"/>
  <c r="B14" i="8" s="1"/>
  <c r="B15" i="8" s="1"/>
  <c r="B16" i="8" s="1"/>
  <c r="B17" i="8" s="1"/>
  <c r="B18" i="8" s="1"/>
  <c r="K9" i="8"/>
  <c r="O22" i="7"/>
  <c r="N22" i="7"/>
  <c r="M22" i="7"/>
  <c r="L22" i="7"/>
  <c r="K22" i="7"/>
  <c r="J22" i="7"/>
  <c r="O21" i="7"/>
  <c r="N21" i="7"/>
  <c r="N24" i="7" s="1"/>
  <c r="M21" i="7"/>
  <c r="L21" i="7"/>
  <c r="K21" i="7"/>
  <c r="J21" i="7"/>
  <c r="O20" i="7"/>
  <c r="O23" i="7" s="1"/>
  <c r="N20" i="7"/>
  <c r="N23" i="7" s="1"/>
  <c r="M20" i="7"/>
  <c r="M23" i="7" s="1"/>
  <c r="L20" i="7"/>
  <c r="L23" i="7" s="1"/>
  <c r="K20" i="7"/>
  <c r="K23" i="7" s="1"/>
  <c r="J20" i="7"/>
  <c r="J23" i="7" s="1"/>
  <c r="P18" i="7"/>
  <c r="P17" i="7"/>
  <c r="P16" i="7"/>
  <c r="P15" i="7"/>
  <c r="P14" i="7"/>
  <c r="P13" i="7"/>
  <c r="P12" i="7"/>
  <c r="P11" i="7"/>
  <c r="P10" i="7"/>
  <c r="P9" i="7"/>
  <c r="J35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B10" i="6"/>
  <c r="B11" i="6" s="1"/>
  <c r="B12" i="6" s="1"/>
  <c r="B13" i="6" s="1"/>
  <c r="B14" i="6" s="1"/>
  <c r="K9" i="6"/>
  <c r="J34" i="6" s="1"/>
  <c r="J37" i="6" s="1"/>
  <c r="P9" i="5"/>
  <c r="O35" i="5"/>
  <c r="N35" i="5"/>
  <c r="M35" i="5"/>
  <c r="L35" i="5"/>
  <c r="K35" i="5"/>
  <c r="J35" i="5"/>
  <c r="O34" i="5"/>
  <c r="N34" i="5"/>
  <c r="M34" i="5"/>
  <c r="L34" i="5"/>
  <c r="K34" i="5"/>
  <c r="J34" i="5"/>
  <c r="O33" i="5"/>
  <c r="O36" i="5" s="1"/>
  <c r="N33" i="5"/>
  <c r="M33" i="5"/>
  <c r="L33" i="5"/>
  <c r="K33" i="5"/>
  <c r="K36" i="5" s="1"/>
  <c r="J33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L36" i="5" l="1"/>
  <c r="J20" i="8"/>
  <c r="J23" i="8" s="1"/>
  <c r="J24" i="7"/>
  <c r="K24" i="7"/>
  <c r="P20" i="7"/>
  <c r="O24" i="7"/>
  <c r="L24" i="7"/>
  <c r="M24" i="7"/>
  <c r="P22" i="7"/>
  <c r="P21" i="7"/>
  <c r="M36" i="5"/>
  <c r="O37" i="5"/>
  <c r="N36" i="5"/>
  <c r="K37" i="5"/>
  <c r="N37" i="5"/>
  <c r="L37" i="5"/>
  <c r="J33" i="6"/>
  <c r="J36" i="6" s="1"/>
  <c r="J36" i="5"/>
  <c r="P33" i="5"/>
  <c r="M37" i="5"/>
  <c r="J37" i="5"/>
  <c r="P35" i="5"/>
  <c r="P34" i="5"/>
  <c r="P23" i="7" l="1"/>
  <c r="P24" i="7"/>
  <c r="P37" i="5"/>
  <c r="P36" i="5"/>
</calcChain>
</file>

<file path=xl/sharedStrings.xml><?xml version="1.0" encoding="utf-8"?>
<sst xmlns="http://schemas.openxmlformats.org/spreadsheetml/2006/main" count="226" uniqueCount="99">
  <si>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</si>
  <si>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</si>
  <si>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</si>
  <si>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</si>
  <si>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</si>
  <si>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</si>
  <si>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</si>
  <si>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</si>
  <si>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</si>
  <si>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</si>
  <si>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</si>
  <si>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</si>
  <si>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</si>
  <si>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</si>
  <si>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</si>
  <si>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</si>
  <si>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</si>
  <si>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</si>
  <si>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</si>
  <si>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</si>
  <si>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</si>
  <si>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</si>
  <si>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</si>
  <si>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</si>
  <si>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</si>
  <si>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</si>
  <si>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 xml:space="preserve">ARANDA MALAGA KARLA 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</si>
  <si>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</si>
  <si>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</si>
  <si>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</si>
  <si>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</si>
  <si>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</si>
  <si>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CHONTAL VILLEGAS JORGE ALFREDO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</si>
  <si>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</si>
  <si>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</si>
  <si>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</si>
  <si>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</si>
  <si>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</si>
  <si>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 xml:space="preserve">LANDA MENDOZA BRITZY DAYLIN 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</si>
  <si>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</si>
  <si>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</si>
  <si>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</si>
  <si>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</si>
  <si>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</si>
  <si>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</si>
  <si>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TEMICH SALAZAR PAULA</t>
  </si>
  <si>
    <t xml:space="preserve">TOTO TOTO JANETH DEL ROSARIO </t>
  </si>
  <si>
    <t xml:space="preserve">VICENTE ALVARADO JUAN CARLOS </t>
  </si>
  <si>
    <t xml:space="preserve">XOLO ANTELE LOURDES </t>
  </si>
  <si>
    <t>231U0182</t>
  </si>
  <si>
    <t>231U0184</t>
  </si>
  <si>
    <t>231U0185</t>
  </si>
  <si>
    <t>231U0614</t>
  </si>
  <si>
    <t>231U0613</t>
  </si>
  <si>
    <t>231U0627</t>
  </si>
  <si>
    <t>231U0609</t>
  </si>
  <si>
    <t>231U0281</t>
  </si>
  <si>
    <t>231U0282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</si>
  <si>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</si>
  <si>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</si>
  <si>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</si>
  <si>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</si>
  <si>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</si>
  <si>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</si>
  <si>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</si>
  <si>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</si>
  <si>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</si>
  <si>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</si>
  <si>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</si>
  <si>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</si>
  <si>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231U0230</t>
  </si>
  <si>
    <t>231U0698</t>
  </si>
  <si>
    <t>231U0233</t>
  </si>
  <si>
    <t>231U0235</t>
  </si>
  <si>
    <t>CAMPOS CHIGO JONATHAN</t>
  </si>
  <si>
    <t xml:space="preserve">CHAPOL ORTIZ LUIS ANTONIO </t>
  </si>
  <si>
    <t xml:space="preserve">COTA ALVARADO BRYAN DE JESUS </t>
  </si>
  <si>
    <t xml:space="preserve">LUPERCIO SANCHEZ TERESITA DE JESUS </t>
  </si>
  <si>
    <t>MIROS DOMINGUEZ KARLA RUBI</t>
  </si>
  <si>
    <t xml:space="preserve">PASCUAL RAMIREZ MAYTE </t>
  </si>
  <si>
    <t>PAZ TENORIO BELINDA</t>
  </si>
  <si>
    <t>POXTAN VELASCO MARICELA</t>
  </si>
  <si>
    <t>PUCHETA TON DAVID ALEJANDRO</t>
  </si>
  <si>
    <t xml:space="preserve">VELASCO SEBA GABRIELA </t>
  </si>
  <si>
    <t>DERECHO EMPRESARIAL</t>
  </si>
  <si>
    <t xml:space="preserve">305 B </t>
  </si>
  <si>
    <t>AGOST - DIC 24</t>
  </si>
  <si>
    <t>231U0187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</si>
  <si>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</si>
  <si>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</si>
  <si>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</si>
  <si>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</si>
  <si>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</si>
  <si>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</si>
  <si>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</si>
  <si>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</si>
  <si>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231U0615</t>
  </si>
  <si>
    <t>305 B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</si>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</sst>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37</xdr:row>
      <xdr:rowOff>130061</xdr:rowOff>
    </xdr:from>
    <xdr:to>
      <xdr:col>12</xdr:col>
      <xdr:colOff>227066</xdr:colOff>
      <xdr:row>40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24</xdr:row>
      <xdr:rowOff>130061</xdr:rowOff>
    </xdr:from>
    <xdr:to>
      <xdr:col>12</xdr:col>
      <xdr:colOff>227066</xdr:colOff>
      <xdr:row>27</xdr:row>
      <xdr:rowOff>150987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43FAA-88B7-4DAA-99E0-3B4E7AA07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362711"/>
          <a:ext cx="567212" cy="573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Q42"/>
  <sheetViews>
    <sheetView tabSelected="1" topLeftCell="A5" zoomScale="77" zoomScaleNormal="70" workbookViewId="0">
      <selection activeCell="U18" sqref="U18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97</v>
      </c>
      <c r="K4" s="28"/>
      <c r="M4" t="s">
        <v>2</v>
      </c>
      <c r="N4" s="31">
        <v>45616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5">
        <v>96</v>
      </c>
      <c r="K9" s="5">
        <v>91</v>
      </c>
      <c r="L9" s="5">
        <v>90</v>
      </c>
      <c r="M9" s="5">
        <v>94</v>
      </c>
      <c r="N9" s="5"/>
      <c r="O9" s="5"/>
      <c r="P9" s="18">
        <f>SUM(J9:O9)/6</f>
        <v>61.833333333333336</v>
      </c>
    </row>
    <row r="10" spans="2:17" x14ac:dyDescent="0.35">
      <c r="B10" s="7"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5">
        <v>93</v>
      </c>
      <c r="K10" s="5">
        <v>87</v>
      </c>
      <c r="L10" s="5">
        <v>92</v>
      </c>
      <c r="M10" s="5">
        <v>97</v>
      </c>
      <c r="N10" s="5"/>
      <c r="O10" s="5"/>
      <c r="P10" s="18">
        <f t="shared" ref="P10:P31" si="0">SUM(J10:O10)/6</f>
        <v>61.5</v>
      </c>
    </row>
    <row r="11" spans="2:17" x14ac:dyDescent="0.35">
      <c r="B11" s="7"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5">
        <v>87</v>
      </c>
      <c r="K11" s="5">
        <v>87</v>
      </c>
      <c r="L11" s="5">
        <v>96</v>
      </c>
      <c r="M11" s="5">
        <v>90</v>
      </c>
      <c r="N11" s="5"/>
      <c r="O11" s="5"/>
      <c r="P11" s="18">
        <f t="shared" si="0"/>
        <v>60</v>
      </c>
    </row>
    <row r="12" spans="2:17" x14ac:dyDescent="0.35">
      <c r="B12" s="7"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5">
        <v>78</v>
      </c>
      <c r="K12" s="5">
        <v>85</v>
      </c>
      <c r="L12" s="5">
        <v>70</v>
      </c>
      <c r="M12" s="5">
        <v>70</v>
      </c>
      <c r="N12" s="5"/>
      <c r="O12" s="5"/>
      <c r="P12" s="18">
        <f t="shared" si="0"/>
        <v>50.5</v>
      </c>
    </row>
    <row r="13" spans="2:17" x14ac:dyDescent="0.35">
      <c r="B13" s="7"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5">
        <v>93</v>
      </c>
      <c r="K13" s="5">
        <v>100</v>
      </c>
      <c r="L13" s="5">
        <v>100</v>
      </c>
      <c r="M13" s="5">
        <v>100</v>
      </c>
      <c r="N13" s="5"/>
      <c r="O13" s="5"/>
      <c r="P13" s="18">
        <f t="shared" si="0"/>
        <v>65.5</v>
      </c>
    </row>
    <row r="14" spans="2:17" x14ac:dyDescent="0.35">
      <c r="B14" s="7"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5">
        <v>97</v>
      </c>
      <c r="K14" s="5">
        <v>94</v>
      </c>
      <c r="L14" s="5">
        <v>93</v>
      </c>
      <c r="M14" s="5">
        <v>92</v>
      </c>
      <c r="N14" s="5"/>
      <c r="O14" s="5"/>
      <c r="P14" s="18">
        <f t="shared" si="0"/>
        <v>62.666666666666664</v>
      </c>
    </row>
    <row r="15" spans="2:17" x14ac:dyDescent="0.35">
      <c r="B15" s="7">
        <v>7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5">
        <v>86</v>
      </c>
      <c r="K15" s="5">
        <v>78</v>
      </c>
      <c r="L15" s="5">
        <v>82</v>
      </c>
      <c r="M15" s="5">
        <v>88</v>
      </c>
      <c r="N15" s="5"/>
      <c r="O15" s="5"/>
      <c r="P15" s="18">
        <f t="shared" si="0"/>
        <v>55.666666666666664</v>
      </c>
    </row>
    <row r="16" spans="2:17" x14ac:dyDescent="0.35">
      <c r="B16" s="7">
        <v>8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5">
        <v>95</v>
      </c>
      <c r="K16" s="5">
        <v>90</v>
      </c>
      <c r="L16" s="5">
        <v>96</v>
      </c>
      <c r="M16" s="5">
        <v>93</v>
      </c>
      <c r="N16" s="5"/>
      <c r="O16" s="5"/>
      <c r="P16" s="18">
        <f t="shared" si="0"/>
        <v>62.333333333333336</v>
      </c>
    </row>
    <row r="17" spans="2:16" x14ac:dyDescent="0.35">
      <c r="B17" s="7">
        <v>9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5">
        <v>96</v>
      </c>
      <c r="K17" s="5">
        <v>97</v>
      </c>
      <c r="L17" s="5">
        <v>100</v>
      </c>
      <c r="M17" s="5">
        <v>100</v>
      </c>
      <c r="N17" s="5"/>
      <c r="O17" s="5"/>
      <c r="P17" s="18">
        <f t="shared" si="0"/>
        <v>65.5</v>
      </c>
    </row>
    <row r="18" spans="2:16" x14ac:dyDescent="0.35">
      <c r="B18" s="7">
        <v>10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5">
        <v>100</v>
      </c>
      <c r="K18" s="5">
        <v>98</v>
      </c>
      <c r="L18" s="5">
        <v>100</v>
      </c>
      <c r="M18" s="5">
        <v>100</v>
      </c>
      <c r="N18" s="5"/>
      <c r="O18" s="5"/>
      <c r="P18" s="18">
        <f t="shared" si="0"/>
        <v>66.333333333333329</v>
      </c>
    </row>
    <row r="19" spans="2:16" x14ac:dyDescent="0.35">
      <c r="B19" s="7">
        <v>11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5">
        <v>87</v>
      </c>
      <c r="K19" s="5">
        <v>92</v>
      </c>
      <c r="L19" s="5">
        <v>96</v>
      </c>
      <c r="M19" s="5">
        <v>94</v>
      </c>
      <c r="N19" s="5"/>
      <c r="O19" s="5"/>
      <c r="P19" s="18">
        <f t="shared" si="0"/>
        <v>61.5</v>
      </c>
    </row>
    <row r="20" spans="2:16" x14ac:dyDescent="0.35">
      <c r="B20" s="7">
        <v>12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5">
        <v>97</v>
      </c>
      <c r="K20" s="5">
        <v>100</v>
      </c>
      <c r="L20" s="5">
        <v>95</v>
      </c>
      <c r="M20" s="5">
        <v>92</v>
      </c>
      <c r="N20" s="5"/>
      <c r="O20" s="5"/>
      <c r="P20" s="18">
        <f t="shared" si="0"/>
        <v>64</v>
      </c>
    </row>
    <row r="21" spans="2:16" x14ac:dyDescent="0.35">
      <c r="B21" s="7">
        <v>13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5">
        <v>92</v>
      </c>
      <c r="K21" s="5">
        <v>91</v>
      </c>
      <c r="L21" s="5">
        <v>93</v>
      </c>
      <c r="M21" s="5">
        <v>97</v>
      </c>
      <c r="N21" s="5"/>
      <c r="O21" s="5"/>
      <c r="P21" s="18">
        <f t="shared" si="0"/>
        <v>62.166666666666664</v>
      </c>
    </row>
    <row r="22" spans="2:16" x14ac:dyDescent="0.35">
      <c r="B22" s="7">
        <v>14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5">
        <v>96</v>
      </c>
      <c r="K22" s="5">
        <v>97</v>
      </c>
      <c r="L22" s="5">
        <v>100</v>
      </c>
      <c r="M22" s="5">
        <v>100</v>
      </c>
      <c r="N22" s="5"/>
      <c r="O22" s="5"/>
      <c r="P22" s="18">
        <f t="shared" si="0"/>
        <v>65.5</v>
      </c>
    </row>
    <row r="23" spans="2:16" x14ac:dyDescent="0.35">
      <c r="B23" s="7">
        <v>15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5">
        <v>82</v>
      </c>
      <c r="K23" s="5">
        <v>92</v>
      </c>
      <c r="L23" s="5">
        <v>83</v>
      </c>
      <c r="M23" s="5">
        <v>90</v>
      </c>
      <c r="N23" s="5"/>
      <c r="O23" s="5"/>
      <c r="P23" s="18">
        <f t="shared" si="0"/>
        <v>57.833333333333336</v>
      </c>
    </row>
    <row r="24" spans="2:16" x14ac:dyDescent="0.35">
      <c r="B24" s="7">
        <v>16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5">
        <v>74</v>
      </c>
      <c r="K24" s="5">
        <v>78</v>
      </c>
      <c r="L24" s="5">
        <v>0</v>
      </c>
      <c r="M24" s="5">
        <v>0</v>
      </c>
      <c r="N24" s="5"/>
      <c r="O24" s="5"/>
      <c r="P24" s="18">
        <f t="shared" si="0"/>
        <v>25.333333333333332</v>
      </c>
    </row>
    <row r="25" spans="2:16" x14ac:dyDescent="0.35">
      <c r="B25" s="7">
        <v>17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5">
        <v>80</v>
      </c>
      <c r="K25" s="5">
        <v>86</v>
      </c>
      <c r="L25" s="5">
        <v>90</v>
      </c>
      <c r="M25" s="5">
        <v>85</v>
      </c>
      <c r="N25" s="5"/>
      <c r="O25" s="5"/>
      <c r="P25" s="18">
        <f t="shared" si="0"/>
        <v>56.833333333333336</v>
      </c>
    </row>
    <row r="26" spans="2:16" x14ac:dyDescent="0.35">
      <c r="B26" s="7">
        <v>18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5">
        <v>92</v>
      </c>
      <c r="K26" s="5">
        <v>95</v>
      </c>
      <c r="L26" s="5">
        <v>96</v>
      </c>
      <c r="M26" s="5">
        <v>95</v>
      </c>
      <c r="N26" s="5"/>
      <c r="O26" s="5"/>
      <c r="P26" s="18">
        <f t="shared" si="0"/>
        <v>63</v>
      </c>
    </row>
    <row r="27" spans="2:16" x14ac:dyDescent="0.35">
      <c r="B27" s="7">
        <v>19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5">
        <v>94</v>
      </c>
      <c r="K27" s="5">
        <v>93</v>
      </c>
      <c r="L27" s="5">
        <v>96</v>
      </c>
      <c r="M27" s="5">
        <v>90</v>
      </c>
      <c r="N27" s="5"/>
      <c r="O27" s="5"/>
      <c r="P27" s="18">
        <f t="shared" si="0"/>
        <v>62.166666666666664</v>
      </c>
    </row>
    <row r="28" spans="2:16" x14ac:dyDescent="0.35">
      <c r="B28" s="7">
        <v>20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5">
        <v>96</v>
      </c>
      <c r="K28" s="5">
        <v>98</v>
      </c>
      <c r="L28" s="5">
        <v>100</v>
      </c>
      <c r="M28" s="5">
        <v>100</v>
      </c>
      <c r="N28" s="5"/>
      <c r="O28" s="5"/>
      <c r="P28" s="18">
        <f t="shared" si="0"/>
        <v>65.666666666666671</v>
      </c>
    </row>
    <row r="29" spans="2:16" x14ac:dyDescent="0.35">
      <c r="B29" s="7">
        <v>21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5">
        <v>90</v>
      </c>
      <c r="K29" s="5">
        <v>90</v>
      </c>
      <c r="L29" s="5">
        <v>86</v>
      </c>
      <c r="M29" s="5">
        <v>85</v>
      </c>
      <c r="N29" s="5"/>
      <c r="O29" s="5"/>
      <c r="P29" s="18">
        <f t="shared" si="0"/>
        <v>58.5</v>
      </c>
    </row>
    <row r="30" spans="2:16" x14ac:dyDescent="0.35">
      <c r="B30" s="7">
        <v>22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5">
        <v>97</v>
      </c>
      <c r="K30" s="5">
        <v>100</v>
      </c>
      <c r="L30" s="5">
        <v>100</v>
      </c>
      <c r="M30" s="5">
        <v>100</v>
      </c>
      <c r="N30" s="5"/>
      <c r="O30" s="5"/>
      <c r="P30" s="18">
        <f t="shared" si="0"/>
        <v>66.166666666666671</v>
      </c>
    </row>
    <row r="31" spans="2:16" x14ac:dyDescent="0.35">
      <c r="B31" s="7">
        <v>23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5">
        <v>94</v>
      </c>
      <c r="K31" s="5">
        <v>100</v>
      </c>
      <c r="L31" s="5">
        <v>100</v>
      </c>
      <c r="M31" s="5">
        <v>100</v>
      </c>
      <c r="N31" s="5"/>
      <c r="O31" s="5"/>
      <c r="P31" s="18">
        <f t="shared" si="0"/>
        <v>65.666666666666671</v>
      </c>
    </row>
    <row r="32" spans="2:16" x14ac:dyDescent="0.35">
      <c r="C32" s="21"/>
      <c r="D32" s="21"/>
      <c r="E32" s="1"/>
    </row>
    <row r="33" spans="3:16" x14ac:dyDescent="0.35">
      <c r="C33" s="21"/>
      <c r="D33" s="21"/>
      <c r="E33" s="1"/>
      <c r="H33" s="24" t="s">
        <v>18</v>
      </c>
      <c r="I33" s="24"/>
      <c r="J33" s="5">
        <f t="shared" ref="J33:P33" si="1">COUNTIF(J9:J31,"&gt;=70")</f>
        <v>23</v>
      </c>
      <c r="K33" s="5">
        <f t="shared" si="1"/>
        <v>23</v>
      </c>
      <c r="L33" s="5">
        <f t="shared" si="1"/>
        <v>22</v>
      </c>
      <c r="M33" s="5">
        <f t="shared" si="1"/>
        <v>22</v>
      </c>
      <c r="N33" s="5">
        <f t="shared" si="1"/>
        <v>0</v>
      </c>
      <c r="O33" s="5">
        <f t="shared" si="1"/>
        <v>0</v>
      </c>
      <c r="P33" s="15">
        <f t="shared" si="1"/>
        <v>0</v>
      </c>
    </row>
    <row r="34" spans="3:16" x14ac:dyDescent="0.35">
      <c r="C34" s="21"/>
      <c r="D34" s="21"/>
      <c r="E34" s="9"/>
      <c r="H34" s="24" t="s">
        <v>19</v>
      </c>
      <c r="I34" s="24"/>
      <c r="J34" s="5">
        <f t="shared" ref="J34:P34" si="2">COUNTIF(J9:J32,"&lt;70")</f>
        <v>0</v>
      </c>
      <c r="K34" s="5">
        <f t="shared" si="2"/>
        <v>0</v>
      </c>
      <c r="L34" s="5">
        <f t="shared" si="2"/>
        <v>1</v>
      </c>
      <c r="M34" s="5">
        <f t="shared" si="2"/>
        <v>1</v>
      </c>
      <c r="N34" s="5">
        <f t="shared" si="2"/>
        <v>0</v>
      </c>
      <c r="O34" s="5">
        <f t="shared" si="2"/>
        <v>0</v>
      </c>
      <c r="P34" s="15">
        <f t="shared" si="2"/>
        <v>23</v>
      </c>
    </row>
    <row r="35" spans="3:16" x14ac:dyDescent="0.35">
      <c r="C35" s="21"/>
      <c r="D35" s="21"/>
      <c r="E35" s="21"/>
      <c r="H35" s="24" t="s">
        <v>20</v>
      </c>
      <c r="I35" s="24"/>
      <c r="J35" s="5">
        <f t="shared" ref="J35:P35" si="3">COUNT(J9:J31)</f>
        <v>23</v>
      </c>
      <c r="K35" s="5">
        <f t="shared" si="3"/>
        <v>23</v>
      </c>
      <c r="L35" s="5">
        <f t="shared" si="3"/>
        <v>23</v>
      </c>
      <c r="M35" s="5">
        <f t="shared" si="3"/>
        <v>23</v>
      </c>
      <c r="N35" s="5">
        <f t="shared" si="3"/>
        <v>0</v>
      </c>
      <c r="O35" s="5">
        <f t="shared" si="3"/>
        <v>0</v>
      </c>
      <c r="P35" s="15">
        <f t="shared" si="3"/>
        <v>23</v>
      </c>
    </row>
    <row r="36" spans="3:16" x14ac:dyDescent="0.35">
      <c r="C36" s="21"/>
      <c r="D36" s="21"/>
      <c r="E36" s="1"/>
      <c r="H36" s="22" t="s">
        <v>15</v>
      </c>
      <c r="I36" s="22"/>
      <c r="J36" s="10">
        <f>J33/J35</f>
        <v>1</v>
      </c>
      <c r="K36" s="12">
        <f t="shared" ref="K36:P36" si="4">K33/K35</f>
        <v>1</v>
      </c>
      <c r="L36" s="12">
        <f t="shared" si="4"/>
        <v>0.95652173913043481</v>
      </c>
      <c r="M36" s="12">
        <f t="shared" si="4"/>
        <v>0.95652173913043481</v>
      </c>
      <c r="N36" s="12" t="e">
        <f t="shared" si="4"/>
        <v>#DIV/0!</v>
      </c>
      <c r="O36" s="12" t="e">
        <f t="shared" si="4"/>
        <v>#DIV/0!</v>
      </c>
      <c r="P36" s="14">
        <f t="shared" si="4"/>
        <v>0</v>
      </c>
    </row>
    <row r="37" spans="3:16" x14ac:dyDescent="0.35">
      <c r="C37" s="21"/>
      <c r="D37" s="21"/>
      <c r="E37" s="1"/>
      <c r="H37" s="22" t="s">
        <v>16</v>
      </c>
      <c r="I37" s="22"/>
      <c r="J37" s="10">
        <f>J34/J35</f>
        <v>0</v>
      </c>
      <c r="K37" s="10">
        <f t="shared" ref="K37:P37" si="5">K34/K35</f>
        <v>0</v>
      </c>
      <c r="L37" s="12">
        <f t="shared" si="5"/>
        <v>4.3478260869565216E-2</v>
      </c>
      <c r="M37" s="12">
        <f t="shared" si="5"/>
        <v>4.3478260869565216E-2</v>
      </c>
      <c r="N37" s="12" t="e">
        <f t="shared" si="5"/>
        <v>#DIV/0!</v>
      </c>
      <c r="O37" s="12" t="e">
        <f t="shared" si="5"/>
        <v>#DIV/0!</v>
      </c>
      <c r="P37" s="14">
        <f t="shared" si="5"/>
        <v>1</v>
      </c>
    </row>
    <row r="38" spans="3:16" x14ac:dyDescent="0.35">
      <c r="C38" s="21"/>
      <c r="D38" s="21"/>
      <c r="E38" s="9"/>
    </row>
    <row r="39" spans="3:16" x14ac:dyDescent="0.35">
      <c r="C39" s="1"/>
      <c r="D39" s="1"/>
      <c r="E39" s="9"/>
    </row>
    <row r="41" spans="3:16" x14ac:dyDescent="0.35">
      <c r="J41" s="23"/>
      <c r="K41" s="23"/>
      <c r="L41" s="23"/>
      <c r="M41" s="23"/>
      <c r="N41" s="23"/>
      <c r="O41" s="23"/>
    </row>
    <row r="42" spans="3:16" x14ac:dyDescent="0.35">
      <c r="J42" s="20" t="s">
        <v>17</v>
      </c>
      <c r="K42" s="20"/>
      <c r="L42" s="20"/>
      <c r="M42" s="20"/>
      <c r="N42" s="20"/>
      <c r="O42" s="20"/>
    </row>
  </sheetData>
  <mergeCells count="45">
    <mergeCell ref="D6:G6"/>
    <mergeCell ref="I6:J6"/>
    <mergeCell ref="B2:O2"/>
    <mergeCell ref="C3:O3"/>
    <mergeCell ref="D4:G4"/>
    <mergeCell ref="J4:K4"/>
    <mergeCell ref="N4:O4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J42:O42"/>
    <mergeCell ref="C36:D36"/>
    <mergeCell ref="H36:I36"/>
    <mergeCell ref="C37:D37"/>
    <mergeCell ref="H37:I37"/>
    <mergeCell ref="C38:D38"/>
    <mergeCell ref="J41:O4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O42"/>
  <sheetViews>
    <sheetView zoomScale="60" workbookViewId="0">
      <selection activeCell="O15" sqref="O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5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5" x14ac:dyDescent="0.35">
      <c r="C4" t="s">
        <v>0</v>
      </c>
      <c r="D4" s="32" t="s">
        <v>84</v>
      </c>
      <c r="E4" s="32"/>
      <c r="F4" s="32"/>
      <c r="G4" s="32"/>
      <c r="I4" t="s">
        <v>1</v>
      </c>
      <c r="J4" s="28" t="s">
        <v>85</v>
      </c>
      <c r="K4" s="28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5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13"/>
      <c r="K9" s="13">
        <f t="shared" ref="K9:K31" si="0">+J9</f>
        <v>0</v>
      </c>
    </row>
    <row r="10" spans="2:15" x14ac:dyDescent="0.35">
      <c r="B10" s="7">
        <f>B9+1</f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5" x14ac:dyDescent="0.35">
      <c r="B11" s="7">
        <f t="shared" ref="B11:B31" si="1">B10+1</f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5" x14ac:dyDescent="0.35">
      <c r="B12" s="7">
        <f t="shared" si="1"/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5" x14ac:dyDescent="0.35">
      <c r="B13" s="7">
        <f t="shared" si="1"/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5" x14ac:dyDescent="0.35">
      <c r="B14" s="7">
        <f t="shared" si="1"/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5" x14ac:dyDescent="0.35">
      <c r="B15" s="7">
        <f t="shared" si="1"/>
        <v>7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13"/>
      <c r="K15" s="13">
        <f t="shared" si="0"/>
        <v>0</v>
      </c>
    </row>
    <row r="16" spans="2:15" x14ac:dyDescent="0.35">
      <c r="B16" s="7">
        <f t="shared" si="1"/>
        <v>8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13"/>
      <c r="K27" s="13">
        <f t="shared" si="0"/>
        <v>0</v>
      </c>
    </row>
    <row r="28" spans="2:11" x14ac:dyDescent="0.35">
      <c r="B28" s="7">
        <f t="shared" si="1"/>
        <v>20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13"/>
      <c r="K28" s="13">
        <f t="shared" si="0"/>
        <v>0</v>
      </c>
    </row>
    <row r="29" spans="2:11" x14ac:dyDescent="0.35">
      <c r="B29" s="7">
        <f t="shared" si="1"/>
        <v>21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13"/>
      <c r="K29" s="13">
        <f t="shared" si="0"/>
        <v>0</v>
      </c>
    </row>
    <row r="30" spans="2:11" x14ac:dyDescent="0.35">
      <c r="B30" s="7">
        <f t="shared" si="1"/>
        <v>22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13"/>
      <c r="K30" s="13">
        <f t="shared" si="0"/>
        <v>0</v>
      </c>
    </row>
    <row r="31" spans="2:11" x14ac:dyDescent="0.35">
      <c r="B31" s="7">
        <f t="shared" si="1"/>
        <v>23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13"/>
      <c r="K31" s="13">
        <f t="shared" si="0"/>
        <v>0</v>
      </c>
    </row>
    <row r="32" spans="2:11" x14ac:dyDescent="0.35">
      <c r="C32" s="21"/>
      <c r="D32" s="21"/>
      <c r="E32" s="1"/>
    </row>
    <row r="33" spans="3:11" x14ac:dyDescent="0.35">
      <c r="C33" s="21"/>
      <c r="D33" s="21"/>
      <c r="E33" s="1"/>
      <c r="H33" s="24" t="s">
        <v>18</v>
      </c>
      <c r="I33" s="24"/>
      <c r="J33" s="5">
        <f>COUNTIF(K9:K31,"&gt;=70")</f>
        <v>0</v>
      </c>
      <c r="K33" s="1"/>
    </row>
    <row r="34" spans="3:11" x14ac:dyDescent="0.35">
      <c r="C34" s="21"/>
      <c r="D34" s="21"/>
      <c r="E34" s="9"/>
      <c r="H34" s="24" t="s">
        <v>19</v>
      </c>
      <c r="I34" s="24"/>
      <c r="J34" s="5">
        <f>COUNTIF(K9:K31,"&lt;70")</f>
        <v>23</v>
      </c>
      <c r="K34" s="1"/>
    </row>
    <row r="35" spans="3:11" x14ac:dyDescent="0.35">
      <c r="C35" s="21"/>
      <c r="D35" s="21"/>
      <c r="E35" s="21"/>
      <c r="H35" s="24" t="s">
        <v>20</v>
      </c>
      <c r="I35" s="24"/>
      <c r="J35" s="5">
        <f>COUNT(J9:J31)</f>
        <v>0</v>
      </c>
      <c r="K35" s="1"/>
    </row>
    <row r="36" spans="3:11" x14ac:dyDescent="0.35">
      <c r="C36" s="21"/>
      <c r="D36" s="21"/>
      <c r="E36" s="1"/>
      <c r="H36" s="22" t="s">
        <v>15</v>
      </c>
      <c r="I36" s="22"/>
      <c r="J36" s="10" t="e">
        <f>J33/J35</f>
        <v>#DIV/0!</v>
      </c>
      <c r="K36" s="16"/>
    </row>
    <row r="37" spans="3:11" x14ac:dyDescent="0.35">
      <c r="C37" s="21"/>
      <c r="D37" s="21"/>
      <c r="E37" s="1"/>
      <c r="H37" s="22" t="s">
        <v>16</v>
      </c>
      <c r="I37" s="22"/>
      <c r="J37" s="10" t="e">
        <f>J34/J35</f>
        <v>#DIV/0!</v>
      </c>
      <c r="K37" s="17"/>
    </row>
    <row r="38" spans="3:11" x14ac:dyDescent="0.35">
      <c r="C38" s="21"/>
      <c r="D38" s="21"/>
      <c r="E38" s="9"/>
    </row>
    <row r="39" spans="3:11" x14ac:dyDescent="0.35">
      <c r="C39" s="1"/>
      <c r="D39" s="1"/>
      <c r="E39" s="9"/>
    </row>
    <row r="41" spans="3:11" x14ac:dyDescent="0.35">
      <c r="J41" s="21"/>
      <c r="K41" s="21"/>
    </row>
    <row r="42" spans="3:11" x14ac:dyDescent="0.35">
      <c r="J42" s="30"/>
      <c r="K42" s="30"/>
    </row>
  </sheetData>
  <mergeCells count="44">
    <mergeCell ref="J42:K42"/>
    <mergeCell ref="C36:D36"/>
    <mergeCell ref="H36:I36"/>
    <mergeCell ref="C37:D37"/>
    <mergeCell ref="H37:I37"/>
    <mergeCell ref="C38:D38"/>
    <mergeCell ref="J41:K41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4939-D1CF-4DE6-8A7C-04030FA844DC}">
  <dimension ref="B2:Q29"/>
  <sheetViews>
    <sheetView topLeftCell="A3" zoomScale="85" zoomScaleNormal="70" workbookViewId="0">
      <selection activeCell="S10" sqref="S10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  <c r="M4" t="s">
        <v>2</v>
      </c>
      <c r="N4" s="31">
        <v>45616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74</v>
      </c>
      <c r="E9" s="26"/>
      <c r="F9" s="26"/>
      <c r="G9" s="26"/>
      <c r="H9" s="26"/>
      <c r="I9" s="27"/>
      <c r="J9" s="5">
        <v>86</v>
      </c>
      <c r="K9" s="5">
        <v>90</v>
      </c>
      <c r="L9" s="5">
        <v>92</v>
      </c>
      <c r="M9" s="5">
        <v>88</v>
      </c>
      <c r="N9" s="5"/>
      <c r="O9" s="5"/>
      <c r="P9" s="18">
        <f>SUM(J9:O9)/6</f>
        <v>59.333333333333336</v>
      </c>
    </row>
    <row r="10" spans="2:17" x14ac:dyDescent="0.35">
      <c r="B10" s="7">
        <v>2</v>
      </c>
      <c r="C10" s="7" t="s">
        <v>50</v>
      </c>
      <c r="D10" s="25" t="s">
        <v>75</v>
      </c>
      <c r="E10" s="26"/>
      <c r="F10" s="26"/>
      <c r="G10" s="26"/>
      <c r="H10" s="26"/>
      <c r="I10" s="27"/>
      <c r="J10" s="5">
        <v>91</v>
      </c>
      <c r="K10" s="5">
        <v>90</v>
      </c>
      <c r="L10" s="5">
        <v>96</v>
      </c>
      <c r="M10" s="5">
        <v>93</v>
      </c>
      <c r="N10" s="5"/>
      <c r="O10" s="5"/>
      <c r="P10" s="18">
        <f t="shared" ref="P10:P18" si="0">SUM(J10:O10)/6</f>
        <v>61.666666666666664</v>
      </c>
    </row>
    <row r="11" spans="2:17" x14ac:dyDescent="0.35">
      <c r="B11" s="7">
        <v>3</v>
      </c>
      <c r="C11" s="7" t="s">
        <v>51</v>
      </c>
      <c r="D11" s="25" t="s">
        <v>76</v>
      </c>
      <c r="E11" s="26"/>
      <c r="F11" s="26"/>
      <c r="G11" s="26"/>
      <c r="H11" s="26"/>
      <c r="I11" s="27"/>
      <c r="J11" s="5">
        <v>91</v>
      </c>
      <c r="K11" s="5">
        <v>87</v>
      </c>
      <c r="L11" s="5">
        <v>92</v>
      </c>
      <c r="M11" s="5">
        <v>94</v>
      </c>
      <c r="N11" s="5"/>
      <c r="O11" s="5"/>
      <c r="P11" s="18">
        <f t="shared" si="0"/>
        <v>60.666666666666664</v>
      </c>
    </row>
    <row r="12" spans="2:17" x14ac:dyDescent="0.35">
      <c r="B12" s="7">
        <v>4</v>
      </c>
      <c r="C12" s="7" t="s">
        <v>52</v>
      </c>
      <c r="D12" s="25" t="s">
        <v>77</v>
      </c>
      <c r="E12" s="26"/>
      <c r="F12" s="26"/>
      <c r="G12" s="26"/>
      <c r="H12" s="26"/>
      <c r="I12" s="27"/>
      <c r="J12" s="5">
        <v>94</v>
      </c>
      <c r="K12" s="5">
        <v>100</v>
      </c>
      <c r="L12" s="5">
        <v>98</v>
      </c>
      <c r="M12" s="5">
        <v>100</v>
      </c>
      <c r="N12" s="5"/>
      <c r="O12" s="5"/>
      <c r="P12" s="18">
        <f t="shared" si="0"/>
        <v>65.333333333333329</v>
      </c>
    </row>
    <row r="13" spans="2:17" x14ac:dyDescent="0.35">
      <c r="B13" s="7">
        <v>5</v>
      </c>
      <c r="C13" s="7" t="s">
        <v>53</v>
      </c>
      <c r="D13" s="25" t="s">
        <v>78</v>
      </c>
      <c r="E13" s="26"/>
      <c r="F13" s="26"/>
      <c r="G13" s="26"/>
      <c r="H13" s="26"/>
      <c r="I13" s="27"/>
      <c r="J13" s="5">
        <v>88</v>
      </c>
      <c r="K13" s="5">
        <v>86</v>
      </c>
      <c r="L13" s="5">
        <v>88</v>
      </c>
      <c r="M13" s="5">
        <v>87</v>
      </c>
      <c r="N13" s="5"/>
      <c r="O13" s="5"/>
      <c r="P13" s="18">
        <f t="shared" si="0"/>
        <v>58.166666666666664</v>
      </c>
    </row>
    <row r="14" spans="2:17" x14ac:dyDescent="0.35">
      <c r="B14" s="7">
        <v>6</v>
      </c>
      <c r="C14" s="7" t="s">
        <v>54</v>
      </c>
      <c r="D14" s="25" t="s">
        <v>79</v>
      </c>
      <c r="E14" s="26"/>
      <c r="F14" s="26"/>
      <c r="G14" s="26"/>
      <c r="H14" s="26"/>
      <c r="I14" s="27"/>
      <c r="J14" s="5">
        <v>92</v>
      </c>
      <c r="K14" s="5">
        <v>90</v>
      </c>
      <c r="L14" s="5">
        <v>85</v>
      </c>
      <c r="M14" s="5">
        <v>93</v>
      </c>
      <c r="N14" s="5"/>
      <c r="O14" s="5"/>
      <c r="P14" s="18">
        <f t="shared" si="0"/>
        <v>60</v>
      </c>
    </row>
    <row r="15" spans="2:17" x14ac:dyDescent="0.35">
      <c r="B15" s="7">
        <v>7</v>
      </c>
      <c r="C15" s="7" t="s">
        <v>55</v>
      </c>
      <c r="D15" s="25" t="s">
        <v>80</v>
      </c>
      <c r="E15" s="26"/>
      <c r="F15" s="26"/>
      <c r="G15" s="26"/>
      <c r="H15" s="26"/>
      <c r="I15" s="27"/>
      <c r="J15" s="5">
        <v>0</v>
      </c>
      <c r="K15" s="5">
        <v>0</v>
      </c>
      <c r="L15" s="5">
        <v>0</v>
      </c>
      <c r="M15" s="5">
        <v>0</v>
      </c>
      <c r="N15" s="5"/>
      <c r="O15" s="5"/>
      <c r="P15" s="18">
        <f t="shared" si="0"/>
        <v>0</v>
      </c>
    </row>
    <row r="16" spans="2:17" x14ac:dyDescent="0.35">
      <c r="B16" s="7">
        <v>8</v>
      </c>
      <c r="C16" s="7" t="s">
        <v>56</v>
      </c>
      <c r="D16" s="25" t="s">
        <v>81</v>
      </c>
      <c r="E16" s="26"/>
      <c r="F16" s="26"/>
      <c r="G16" s="26"/>
      <c r="H16" s="26"/>
      <c r="I16" s="27"/>
      <c r="J16" s="5">
        <v>92</v>
      </c>
      <c r="K16" s="5">
        <v>100</v>
      </c>
      <c r="L16" s="5">
        <v>93</v>
      </c>
      <c r="M16" s="5">
        <v>94</v>
      </c>
      <c r="N16" s="5"/>
      <c r="O16" s="5"/>
      <c r="P16" s="18">
        <f t="shared" si="0"/>
        <v>63.166666666666664</v>
      </c>
    </row>
    <row r="17" spans="2:16" x14ac:dyDescent="0.35">
      <c r="B17" s="7">
        <v>9</v>
      </c>
      <c r="C17" s="7" t="s">
        <v>57</v>
      </c>
      <c r="D17" s="25" t="s">
        <v>82</v>
      </c>
      <c r="E17" s="26"/>
      <c r="F17" s="26"/>
      <c r="G17" s="26"/>
      <c r="H17" s="26"/>
      <c r="I17" s="27"/>
      <c r="J17" s="5">
        <v>90</v>
      </c>
      <c r="K17" s="5">
        <v>76</v>
      </c>
      <c r="L17" s="5">
        <v>91</v>
      </c>
      <c r="M17" s="5">
        <v>80</v>
      </c>
      <c r="N17" s="5"/>
      <c r="O17" s="5"/>
      <c r="P17" s="18">
        <f t="shared" si="0"/>
        <v>56.166666666666664</v>
      </c>
    </row>
    <row r="18" spans="2:16" x14ac:dyDescent="0.35">
      <c r="B18" s="7">
        <v>10</v>
      </c>
      <c r="C18" s="7" t="s">
        <v>58</v>
      </c>
      <c r="D18" s="25" t="s">
        <v>83</v>
      </c>
      <c r="E18" s="26"/>
      <c r="F18" s="26"/>
      <c r="G18" s="26"/>
      <c r="H18" s="26"/>
      <c r="I18" s="27"/>
      <c r="J18" s="5">
        <v>90</v>
      </c>
      <c r="K18" s="5">
        <v>96</v>
      </c>
      <c r="L18" s="5">
        <v>94</v>
      </c>
      <c r="M18" s="5">
        <v>97</v>
      </c>
      <c r="N18" s="5"/>
      <c r="O18" s="5"/>
      <c r="P18" s="18">
        <f t="shared" si="0"/>
        <v>62.833333333333336</v>
      </c>
    </row>
    <row r="19" spans="2:16" x14ac:dyDescent="0.35">
      <c r="C19" s="21"/>
      <c r="D19" s="21"/>
      <c r="E19" s="1"/>
    </row>
    <row r="20" spans="2:16" x14ac:dyDescent="0.35">
      <c r="C20" s="21"/>
      <c r="D20" s="21"/>
      <c r="E20" s="1"/>
      <c r="H20" s="24" t="s">
        <v>18</v>
      </c>
      <c r="I20" s="24"/>
      <c r="J20" s="5">
        <f t="shared" ref="J20:P20" si="1">COUNTIF(J9:J18,"&gt;=70")</f>
        <v>9</v>
      </c>
      <c r="K20" s="5">
        <f t="shared" si="1"/>
        <v>9</v>
      </c>
      <c r="L20" s="5">
        <f t="shared" si="1"/>
        <v>9</v>
      </c>
      <c r="M20" s="5">
        <f t="shared" si="1"/>
        <v>9</v>
      </c>
      <c r="N20" s="5">
        <f t="shared" si="1"/>
        <v>0</v>
      </c>
      <c r="O20" s="5">
        <f t="shared" si="1"/>
        <v>0</v>
      </c>
      <c r="P20" s="15">
        <f t="shared" si="1"/>
        <v>0</v>
      </c>
    </row>
    <row r="21" spans="2:16" x14ac:dyDescent="0.35">
      <c r="C21" s="21"/>
      <c r="D21" s="21"/>
      <c r="E21" s="9"/>
      <c r="H21" s="24" t="s">
        <v>19</v>
      </c>
      <c r="I21" s="24"/>
      <c r="J21" s="5">
        <f t="shared" ref="J21:P21" si="2">COUNTIF(J9:J19,"&lt;70")</f>
        <v>1</v>
      </c>
      <c r="K21" s="5">
        <f t="shared" si="2"/>
        <v>1</v>
      </c>
      <c r="L21" s="5">
        <f t="shared" si="2"/>
        <v>1</v>
      </c>
      <c r="M21" s="5">
        <f t="shared" si="2"/>
        <v>1</v>
      </c>
      <c r="N21" s="5">
        <f t="shared" si="2"/>
        <v>0</v>
      </c>
      <c r="O21" s="5">
        <f t="shared" si="2"/>
        <v>0</v>
      </c>
      <c r="P21" s="15">
        <f t="shared" si="2"/>
        <v>10</v>
      </c>
    </row>
    <row r="22" spans="2:16" x14ac:dyDescent="0.35">
      <c r="C22" s="21"/>
      <c r="D22" s="21"/>
      <c r="E22" s="21"/>
      <c r="H22" s="24" t="s">
        <v>20</v>
      </c>
      <c r="I22" s="24"/>
      <c r="J22" s="5">
        <f t="shared" ref="J22:P22" si="3">COUNT(J9:J18)</f>
        <v>10</v>
      </c>
      <c r="K22" s="5">
        <f t="shared" si="3"/>
        <v>10</v>
      </c>
      <c r="L22" s="5">
        <f t="shared" si="3"/>
        <v>10</v>
      </c>
      <c r="M22" s="5">
        <f t="shared" si="3"/>
        <v>10</v>
      </c>
      <c r="N22" s="5">
        <f t="shared" si="3"/>
        <v>0</v>
      </c>
      <c r="O22" s="5">
        <f t="shared" si="3"/>
        <v>0</v>
      </c>
      <c r="P22" s="15">
        <f t="shared" si="3"/>
        <v>10</v>
      </c>
    </row>
    <row r="23" spans="2:16" x14ac:dyDescent="0.35">
      <c r="C23" s="21"/>
      <c r="D23" s="21"/>
      <c r="E23" s="1"/>
      <c r="H23" s="22" t="s">
        <v>15</v>
      </c>
      <c r="I23" s="22"/>
      <c r="J23" s="10">
        <f>J20/J22</f>
        <v>0.9</v>
      </c>
      <c r="K23" s="12">
        <f t="shared" ref="K23:P23" si="4">K20/K22</f>
        <v>0.9</v>
      </c>
      <c r="L23" s="12">
        <f t="shared" si="4"/>
        <v>0.9</v>
      </c>
      <c r="M23" s="12">
        <f t="shared" si="4"/>
        <v>0.9</v>
      </c>
      <c r="N23" s="12" t="e">
        <f t="shared" si="4"/>
        <v>#DIV/0!</v>
      </c>
      <c r="O23" s="12" t="e">
        <f t="shared" si="4"/>
        <v>#DIV/0!</v>
      </c>
      <c r="P23" s="14">
        <f t="shared" si="4"/>
        <v>0</v>
      </c>
    </row>
    <row r="24" spans="2:16" x14ac:dyDescent="0.35">
      <c r="C24" s="21"/>
      <c r="D24" s="21"/>
      <c r="E24" s="1"/>
      <c r="H24" s="22" t="s">
        <v>16</v>
      </c>
      <c r="I24" s="22"/>
      <c r="J24" s="10">
        <f>J21/J22</f>
        <v>0.1</v>
      </c>
      <c r="K24" s="10">
        <f t="shared" ref="K24:P24" si="5">K21/K22</f>
        <v>0.1</v>
      </c>
      <c r="L24" s="12">
        <f t="shared" si="5"/>
        <v>0.1</v>
      </c>
      <c r="M24" s="12">
        <f t="shared" si="5"/>
        <v>0.1</v>
      </c>
      <c r="N24" s="12" t="e">
        <f t="shared" si="5"/>
        <v>#DIV/0!</v>
      </c>
      <c r="O24" s="12" t="e">
        <f t="shared" si="5"/>
        <v>#DIV/0!</v>
      </c>
      <c r="P24" s="14">
        <f t="shared" si="5"/>
        <v>1</v>
      </c>
    </row>
    <row r="25" spans="2:16" x14ac:dyDescent="0.35">
      <c r="C25" s="21"/>
      <c r="D25" s="21"/>
      <c r="E25" s="9"/>
    </row>
    <row r="26" spans="2:16" x14ac:dyDescent="0.35">
      <c r="C26" s="1"/>
      <c r="D26" s="1"/>
      <c r="E26" s="9"/>
    </row>
    <row r="28" spans="2:16" x14ac:dyDescent="0.35">
      <c r="J28" s="23"/>
      <c r="K28" s="23"/>
      <c r="L28" s="23"/>
      <c r="M28" s="23"/>
      <c r="N28" s="23"/>
      <c r="O28" s="23"/>
    </row>
    <row r="29" spans="2:16" x14ac:dyDescent="0.35">
      <c r="J29" s="20" t="s">
        <v>17</v>
      </c>
      <c r="K29" s="20"/>
      <c r="L29" s="20"/>
      <c r="M29" s="20"/>
      <c r="N29" s="20"/>
      <c r="O29" s="20"/>
    </row>
  </sheetData>
  <mergeCells count="32">
    <mergeCell ref="C24:D24"/>
    <mergeCell ref="H24:I24"/>
    <mergeCell ref="C25:D25"/>
    <mergeCell ref="J28:O28"/>
    <mergeCell ref="J29:O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588F-DF3D-4E5C-8520-B18F54CFDEA9}">
  <dimension ref="B2:P29"/>
  <sheetViews>
    <sheetView zoomScale="60" workbookViewId="0">
      <selection activeCell="R26" sqref="R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6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6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6" x14ac:dyDescent="0.35">
      <c r="B9" s="7">
        <v>1</v>
      </c>
      <c r="C9" s="7" t="s">
        <v>87</v>
      </c>
      <c r="D9" s="25" t="s">
        <v>74</v>
      </c>
      <c r="E9" s="26"/>
      <c r="F9" s="26"/>
      <c r="G9" s="26"/>
      <c r="H9" s="26"/>
      <c r="I9" s="27"/>
      <c r="J9" s="13"/>
      <c r="K9" s="13">
        <f t="shared" ref="K9:K18" si="0">+J9</f>
        <v>0</v>
      </c>
    </row>
    <row r="10" spans="2:16" x14ac:dyDescent="0.35">
      <c r="B10" s="7">
        <f>B9+1</f>
        <v>2</v>
      </c>
      <c r="C10" s="7" t="s">
        <v>88</v>
      </c>
      <c r="D10" s="25" t="s">
        <v>75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6" x14ac:dyDescent="0.35">
      <c r="B11" s="7">
        <f t="shared" ref="B11:B18" si="1">B10+1</f>
        <v>3</v>
      </c>
      <c r="C11" s="7" t="s">
        <v>89</v>
      </c>
      <c r="D11" s="25" t="s">
        <v>76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90</v>
      </c>
      <c r="D12" s="25" t="s">
        <v>77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91</v>
      </c>
      <c r="D13" s="25" t="s">
        <v>78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92</v>
      </c>
      <c r="D14" s="25" t="s">
        <v>79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93</v>
      </c>
      <c r="D15" s="25" t="s">
        <v>80</v>
      </c>
      <c r="E15" s="26"/>
      <c r="F15" s="26"/>
      <c r="G15" s="26"/>
      <c r="H15" s="26"/>
      <c r="I15" s="27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94</v>
      </c>
      <c r="D16" s="25" t="s">
        <v>81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95</v>
      </c>
      <c r="D17" s="25" t="s">
        <v>82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96</v>
      </c>
      <c r="D18" s="25" t="s">
        <v>83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C19" s="21"/>
      <c r="D19" s="21"/>
      <c r="E19" s="1"/>
    </row>
    <row r="20" spans="2:11" x14ac:dyDescent="0.35">
      <c r="C20" s="21"/>
      <c r="D20" s="21"/>
      <c r="E20" s="1"/>
      <c r="H20" s="24" t="s">
        <v>18</v>
      </c>
      <c r="I20" s="24"/>
      <c r="J20" s="5">
        <f>COUNTIF(K9:K18,"&gt;=70")</f>
        <v>0</v>
      </c>
      <c r="K20" s="1"/>
    </row>
    <row r="21" spans="2:11" x14ac:dyDescent="0.35">
      <c r="C21" s="21"/>
      <c r="D21" s="21"/>
      <c r="E21" s="9"/>
      <c r="H21" s="24" t="s">
        <v>19</v>
      </c>
      <c r="I21" s="24"/>
      <c r="J21" s="5">
        <f>COUNTIF(K9:K18,"&lt;70")</f>
        <v>10</v>
      </c>
      <c r="K21" s="1"/>
    </row>
    <row r="22" spans="2:11" x14ac:dyDescent="0.35">
      <c r="C22" s="21"/>
      <c r="D22" s="21"/>
      <c r="E22" s="21"/>
      <c r="H22" s="24" t="s">
        <v>20</v>
      </c>
      <c r="I22" s="24"/>
      <c r="J22" s="5">
        <f>COUNT(J9:J18)</f>
        <v>0</v>
      </c>
      <c r="K22" s="1"/>
    </row>
    <row r="23" spans="2:11" x14ac:dyDescent="0.35">
      <c r="C23" s="21"/>
      <c r="D23" s="21"/>
      <c r="E23" s="1"/>
      <c r="H23" s="22" t="s">
        <v>15</v>
      </c>
      <c r="I23" s="22"/>
      <c r="J23" s="10" t="e">
        <f>J20/J22</f>
        <v>#DIV/0!</v>
      </c>
      <c r="K23" s="16"/>
    </row>
    <row r="24" spans="2:11" x14ac:dyDescent="0.35">
      <c r="C24" s="21"/>
      <c r="D24" s="21"/>
      <c r="E24" s="1"/>
      <c r="H24" s="22" t="s">
        <v>16</v>
      </c>
      <c r="I24" s="22"/>
      <c r="J24" s="10" t="e">
        <f>J21/J22</f>
        <v>#DIV/0!</v>
      </c>
      <c r="K24" s="17"/>
    </row>
    <row r="25" spans="2:11" x14ac:dyDescent="0.35">
      <c r="C25" s="21"/>
      <c r="D25" s="21"/>
      <c r="E25" s="9"/>
    </row>
    <row r="26" spans="2:11" x14ac:dyDescent="0.35">
      <c r="C26" s="1"/>
      <c r="D26" s="1"/>
      <c r="E26" s="9"/>
    </row>
    <row r="28" spans="2:11" x14ac:dyDescent="0.35">
      <c r="J28" s="21"/>
      <c r="K28" s="21"/>
    </row>
    <row r="29" spans="2:11" x14ac:dyDescent="0.35">
      <c r="J29" s="30"/>
      <c r="K29" s="30"/>
    </row>
  </sheetData>
  <mergeCells count="31">
    <mergeCell ref="C24:D24"/>
    <mergeCell ref="H24:I24"/>
    <mergeCell ref="C25:D25"/>
    <mergeCell ref="J28:K28"/>
    <mergeCell ref="J29:K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honeticPr fontId="6" type="noConversion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305 B </vt:lpstr>
      <vt:lpstr>FINAL  </vt:lpstr>
      <vt:lpstr>PARCIALES 305 C</vt:lpstr>
      <vt:lpstr>FINAL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2024-11-20T20:47:53Z</dcterms:modified>
</cp:coreProperties>
</file>