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D4CD37E6-DE4C-4A35-A7E9-D50687AD235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N22" i="22"/>
  <c r="M22" i="22"/>
  <c r="I21" i="10"/>
  <c r="F21" i="10"/>
  <c r="E15" i="22"/>
  <c r="D15" i="22"/>
  <c r="C15" i="22"/>
  <c r="A15" i="22"/>
  <c r="E14" i="22"/>
  <c r="D14" i="22"/>
  <c r="C14" i="22"/>
  <c r="A14" i="22"/>
  <c r="N21" i="10"/>
  <c r="M21" i="10"/>
  <c r="E21" i="10" l="1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6" i="23"/>
  <c r="A16" i="23"/>
  <c r="E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K22" i="22"/>
  <c r="G22" i="22"/>
  <c r="F22" i="22"/>
  <c r="B30" i="10"/>
  <c r="K21" i="10"/>
  <c r="L14" i="25" l="1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<sst xmlns="http://schemas.openxmlformats.org/spreadsheetml/2006/main" count="223" uniqueCount="47">
  <si>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</si>
  <si>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</si>
  <si>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</si>
  <si>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</si>
  <si>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</si>
  <si>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</si>
  <si>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</si>
  <si>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</si>
  <si>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</si>
  <si>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</si>
  <si>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</si>
  <si>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</si>
  <si>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</si>
  <si>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</si>
  <si>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</si>
  <si>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</si>
  <si>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</si>
  <si>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</si>
  <si>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</si>
  <si>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</si>
  <si>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</si>
  <si>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</si>
  <si>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</si>
  <si>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</si>
  <si>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</si>
  <si>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</si>
  <si>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</si>
  <si>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</si>
  <si>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</si>
  <si>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</si>
  <si>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</si>
  <si>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</si>
  <si>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</si>
  <si>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</si>
  <si>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</si>
  <si>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</si>
  <si>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</si>
  <si>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</si>
  <si>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</si>
  <si>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</si>
  <si>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</si>
  <si>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</si>
  <si>
    <t>S/E</t>
  </si>
  <si>
    <t>II</t>
  </si>
  <si>
    <t>III</t>
  </si>
  <si>
    <t>ING. TONATIUH SOSME SANCHEZ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</si>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</sst>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3" zoomScale="85" zoomScaleNormal="85" zoomScaleSheetLayoutView="100" workbookViewId="0">
      <selection activeCell="F15" sqref="F15:N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5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F14" sqref="F14:O14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ANALÍSIS DE FLUIDOS</v>
      </c>
      <c r="B14" s="9" t="s">
        <v>42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</row>
    <row r="15" spans="1:14" s="11" customFormat="1" ht="16.5" customHeight="1" x14ac:dyDescent="0.25">
      <c r="A15" s="9" t="str">
        <f>'1'!A15</f>
        <v>ANALÍSIS DE FLUIDOS</v>
      </c>
      <c r="B15" s="9" t="s">
        <v>42</v>
      </c>
      <c r="C15" s="9" t="str">
        <f>'1'!C15</f>
        <v>511 B</v>
      </c>
      <c r="D15" s="9" t="str">
        <f>'1'!D15</f>
        <v>IMEC</v>
      </c>
      <c r="E15" s="9">
        <f>'1'!E15</f>
        <v>18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</row>
    <row r="16" spans="1:14" s="11" customFormat="1" ht="20.25" customHeigh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 t="s">
        <v>25</v>
      </c>
      <c r="J22" s="18" t="s">
        <v>25</v>
      </c>
      <c r="K22" s="17">
        <f>SUM(K14:K21)</f>
        <v>0</v>
      </c>
      <c r="L22" s="18">
        <f t="shared" ref="L22" si="0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5">
      <c r="A26" s="12"/>
    </row>
    <row r="27" spans="1:14" x14ac:dyDescent="0.25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5">
      <c r="B28" s="28"/>
      <c r="C28" s="28"/>
      <c r="D28" s="28"/>
      <c r="G28" s="29"/>
      <c r="H28" s="29"/>
      <c r="I28" s="29"/>
      <c r="J28" s="29"/>
    </row>
    <row r="29" spans="1:14" hidden="1" x14ac:dyDescent="0.25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5"/>
    <row r="31" spans="1:14" ht="45" customHeight="1" x14ac:dyDescent="0.25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F23" sqref="F23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3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ANALÍSIS DE FLUIDOS</v>
      </c>
      <c r="B14" s="9" t="s">
        <v>43</v>
      </c>
      <c r="C14" s="9" t="str">
        <f>'1'!C14</f>
        <v>511 A</v>
      </c>
      <c r="D14" s="9" t="s">
        <v>46</v>
      </c>
      <c r="E14" s="9">
        <f>'1'!E14</f>
        <v>17</v>
      </c>
      <c r="F14" s="9">
        <v>15</v>
      </c>
      <c r="G14" s="9"/>
      <c r="H14" s="9"/>
      <c r="I14" s="9">
        <v>2</v>
      </c>
      <c r="J14" s="9"/>
      <c r="K14" s="9">
        <v>0</v>
      </c>
      <c r="L14" s="10">
        <v>0</v>
      </c>
      <c r="M14" s="9">
        <v>78</v>
      </c>
      <c r="N14" s="15">
        <v>0.82</v>
      </c>
    </row>
    <row r="15" spans="1:14" s="11" customFormat="1" x14ac:dyDescent="0.25">
      <c r="A15" s="9" t="str">
        <f>'1'!A15</f>
        <v>ANALÍSIS DE FLUIDOS</v>
      </c>
      <c r="B15" s="9" t="s">
        <v>44</v>
      </c>
      <c r="C15" s="9" t="s">
        <v>38</v>
      </c>
      <c r="D15" s="9" t="s">
        <v>46</v>
      </c>
      <c r="E15" s="9">
        <v>17</v>
      </c>
      <c r="F15" s="9">
        <v>15</v>
      </c>
      <c r="G15" s="9"/>
      <c r="H15" s="9"/>
      <c r="I15" s="9">
        <v>2</v>
      </c>
      <c r="J15" s="9"/>
      <c r="K15" s="9">
        <v>0</v>
      </c>
      <c r="L15" s="10">
        <v>0</v>
      </c>
      <c r="M15" s="9">
        <v>77</v>
      </c>
      <c r="N15" s="15">
        <v>0.88</v>
      </c>
    </row>
    <row r="16" spans="1:14" s="11" customFormat="1" x14ac:dyDescent="0.25">
      <c r="A16" s="9" t="str">
        <f>'1'!A15</f>
        <v>ANALÍSIS DE FLUIDOS</v>
      </c>
      <c r="B16" s="9" t="s">
        <v>43</v>
      </c>
      <c r="C16" s="9" t="str">
        <f>'1'!C15</f>
        <v>511 B</v>
      </c>
      <c r="D16" s="9" t="s">
        <v>46</v>
      </c>
      <c r="E16" s="9">
        <v>16</v>
      </c>
      <c r="F16" s="9">
        <v>16</v>
      </c>
      <c r="G16" s="9"/>
      <c r="H16" s="9"/>
      <c r="I16" s="9">
        <v>0</v>
      </c>
      <c r="J16" s="9"/>
      <c r="K16" s="9">
        <v>0</v>
      </c>
      <c r="L16" s="10">
        <v>0</v>
      </c>
      <c r="M16" s="9">
        <v>85</v>
      </c>
      <c r="N16" s="15">
        <v>0.63</v>
      </c>
    </row>
    <row r="17" spans="1:14" s="11" customFormat="1" x14ac:dyDescent="0.25">
      <c r="A17" s="9" t="s">
        <v>37</v>
      </c>
      <c r="B17" s="9" t="s">
        <v>44</v>
      </c>
      <c r="C17" s="9" t="s">
        <v>39</v>
      </c>
      <c r="D17" s="9" t="s">
        <v>46</v>
      </c>
      <c r="E17" s="9">
        <v>16</v>
      </c>
      <c r="F17" s="9">
        <v>16</v>
      </c>
      <c r="G17" s="9"/>
      <c r="H17" s="9"/>
      <c r="I17" s="9">
        <v>0</v>
      </c>
      <c r="J17" s="9"/>
      <c r="K17" s="9">
        <v>0</v>
      </c>
      <c r="L17" s="10">
        <v>0</v>
      </c>
      <c r="M17" s="9">
        <v>84</v>
      </c>
      <c r="N17" s="15">
        <v>0.63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62</v>
      </c>
      <c r="G28" s="17">
        <f>SUM(G14:G27)</f>
        <v>0</v>
      </c>
      <c r="H28" s="18">
        <f>SUM(F28:G28)/E28</f>
        <v>0.93939393939393945</v>
      </c>
      <c r="I28" s="17">
        <f t="shared" ref="I28" si="0">(E28-SUM(F28:G28))-K28</f>
        <v>4</v>
      </c>
      <c r="J28" s="18">
        <f t="shared" ref="J28" si="1">I28/E28</f>
        <v>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0.74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ANALÍSIS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2024-11-22T19:36:10Z</dcterms:modified>
  <cp:category/>
  <cp:contentStatus/>
</cp:coreProperties>
</file>