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renataramosmoreno/Downloads/"/>
    </mc:Choice>
  </mc:AlternateContent>
  <xr:revisionPtr revIDLastSave="0" documentId="13_ncr:1_{D1946467-DDA0-F84D-82FA-C20FFA1771E8}" xr6:coauthVersionLast="47" xr6:coauthVersionMax="47" xr10:uidLastSave="{00000000-0000-0000-0000-000000000000}"/>
  <bookViews>
    <workbookView xWindow="0" yWindow="0" windowWidth="28800" windowHeight="1800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3" l="1"/>
  <c r="N28" i="5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E25" i="5"/>
  <c r="L25" i="5" s="1"/>
  <c r="D25" i="5"/>
  <c r="C25" i="5"/>
  <c r="A25" i="5"/>
  <c r="E24" i="5"/>
  <c r="L24" i="5" s="1"/>
  <c r="D24" i="5"/>
  <c r="C24" i="5"/>
  <c r="A24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I20" i="5"/>
  <c r="J20" i="5" s="1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E27" i="4"/>
  <c r="I27" i="4" s="1"/>
  <c r="J27" i="4" s="1"/>
  <c r="D27" i="4"/>
  <c r="C27" i="4"/>
  <c r="A27" i="4"/>
  <c r="E26" i="4"/>
  <c r="I26" i="4" s="1"/>
  <c r="J26" i="4" s="1"/>
  <c r="D26" i="4"/>
  <c r="C26" i="4"/>
  <c r="A26" i="4"/>
  <c r="E25" i="4"/>
  <c r="I25" i="4" s="1"/>
  <c r="J25" i="4" s="1"/>
  <c r="D25" i="4"/>
  <c r="C25" i="4"/>
  <c r="A25" i="4"/>
  <c r="E24" i="4"/>
  <c r="I24" i="4" s="1"/>
  <c r="J24" i="4" s="1"/>
  <c r="D24" i="4"/>
  <c r="C24" i="4"/>
  <c r="A24" i="4"/>
  <c r="E23" i="4"/>
  <c r="I23" i="4" s="1"/>
  <c r="J23" i="4" s="1"/>
  <c r="D23" i="4"/>
  <c r="C23" i="4"/>
  <c r="A23" i="4"/>
  <c r="E22" i="4"/>
  <c r="I22" i="4" s="1"/>
  <c r="J22" i="4" s="1"/>
  <c r="D22" i="4"/>
  <c r="C22" i="4"/>
  <c r="A22" i="4"/>
  <c r="E21" i="4"/>
  <c r="I21" i="4" s="1"/>
  <c r="J21" i="4" s="1"/>
  <c r="D21" i="4"/>
  <c r="C21" i="4"/>
  <c r="A21" i="4"/>
  <c r="E20" i="4"/>
  <c r="I20" i="4" s="1"/>
  <c r="J20" i="4" s="1"/>
  <c r="D20" i="4"/>
  <c r="C20" i="4"/>
  <c r="A20" i="4"/>
  <c r="E19" i="4"/>
  <c r="I19" i="4" s="1"/>
  <c r="J19" i="4" s="1"/>
  <c r="D19" i="4"/>
  <c r="C19" i="4"/>
  <c r="A19" i="4"/>
  <c r="E18" i="4"/>
  <c r="I18" i="4" s="1"/>
  <c r="J18" i="4" s="1"/>
  <c r="D18" i="4"/>
  <c r="C18" i="4"/>
  <c r="A1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I14" i="4" s="1"/>
  <c r="J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16" i="3"/>
  <c r="H16" i="3" s="1"/>
  <c r="D16" i="3"/>
  <c r="C16" i="3"/>
  <c r="E28" i="3"/>
  <c r="B10" i="3"/>
  <c r="B37" i="3" s="1"/>
  <c r="L8" i="3"/>
  <c r="H8" i="3"/>
  <c r="E8" i="3"/>
  <c r="N28" i="2"/>
  <c r="M28" i="2"/>
  <c r="K28" i="2"/>
  <c r="F28" i="2"/>
  <c r="B10" i="2"/>
  <c r="B37" i="2" s="1"/>
  <c r="L8" i="2"/>
  <c r="H8" i="2"/>
  <c r="E8" i="2"/>
  <c r="G28" i="1"/>
  <c r="F28" i="1"/>
  <c r="E28" i="1"/>
  <c r="I24" i="5" l="1"/>
  <c r="J24" i="5" s="1"/>
  <c r="H22" i="5"/>
  <c r="H18" i="5"/>
  <c r="H26" i="5"/>
  <c r="I22" i="5"/>
  <c r="J22" i="5" s="1"/>
  <c r="I18" i="5"/>
  <c r="J18" i="5" s="1"/>
  <c r="I26" i="5"/>
  <c r="J26" i="5" s="1"/>
  <c r="H24" i="5"/>
  <c r="H20" i="5"/>
  <c r="I16" i="5"/>
  <c r="J16" i="5" s="1"/>
  <c r="H16" i="5"/>
  <c r="H14" i="5"/>
  <c r="H15" i="5"/>
  <c r="H17" i="5"/>
  <c r="H19" i="5"/>
  <c r="H21" i="5"/>
  <c r="H23" i="5"/>
  <c r="H25" i="5"/>
  <c r="H27" i="5"/>
  <c r="I15" i="5"/>
  <c r="J15" i="5" s="1"/>
  <c r="I17" i="5"/>
  <c r="J17" i="5" s="1"/>
  <c r="I19" i="5"/>
  <c r="J19" i="5" s="1"/>
  <c r="I21" i="5"/>
  <c r="J21" i="5" s="1"/>
  <c r="I23" i="5"/>
  <c r="J23" i="5" s="1"/>
  <c r="I25" i="5"/>
  <c r="J25" i="5" s="1"/>
  <c r="I27" i="5"/>
  <c r="J27" i="5" s="1"/>
  <c r="L28" i="3"/>
  <c r="E28" i="5"/>
  <c r="I28" i="5" s="1"/>
  <c r="J28" i="5" s="1"/>
  <c r="I14" i="5"/>
  <c r="J14" i="5" s="1"/>
  <c r="I28" i="3"/>
  <c r="J28" i="3" s="1"/>
  <c r="H28" i="3"/>
  <c r="L15" i="4"/>
  <c r="L22" i="4"/>
  <c r="L27" i="4"/>
  <c r="I16" i="3"/>
  <c r="J16" i="3" s="1"/>
  <c r="L14" i="4"/>
  <c r="L16" i="4"/>
  <c r="L17" i="4"/>
  <c r="L18" i="4"/>
  <c r="L26" i="4"/>
  <c r="L16" i="3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E28" i="4"/>
  <c r="L19" i="4"/>
  <c r="L20" i="4"/>
  <c r="L21" i="4"/>
  <c r="L23" i="4"/>
  <c r="L24" i="4"/>
  <c r="L25" i="4"/>
  <c r="H28" i="5" l="1"/>
  <c r="L28" i="5"/>
  <c r="L28" i="4"/>
  <c r="I28" i="4"/>
  <c r="J28" i="4" s="1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rgb="FF000000"/>
            <rFont val="Arial"/>
            <family val="2"/>
          </rPr>
          <t xml:space="preserve">Operador:
</t>
        </r>
        <r>
          <rPr>
            <sz val="11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<sst xmlns="http://schemas.openxmlformats.org/spreadsheetml/2006/main" count="184" uniqueCount="43">
  <si>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</si>
  <si>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</si>
  <si>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</si>
  <si>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</si>
  <si>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</si>
  <si>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</si>
  <si>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</si>
  <si>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</si>
  <si>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</si>
  <si>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</si>
  <si>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</si>
  <si>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</si>
  <si>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</si>
  <si>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</si>
  <si>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</si>
  <si>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</si>
  <si>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</si>
  <si>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</si>
  <si>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</si>
  <si>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</si>
  <si>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</si>
  <si>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</si>
  <si>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</si>
  <si>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</si>
  <si>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</si>
  <si>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</si>
  <si>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</si>
  <si>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</si>
  <si>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</si>
  <si>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</si>
  <si>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</si>
  <si>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DIVISION DE INGENIERIA</t>
  </si>
  <si>
    <t>LICENCIATURA EN ADMINISTRACION</t>
  </si>
  <si>
    <t>II</t>
  </si>
  <si>
    <t>III</t>
  </si>
  <si>
    <t>LADM</t>
  </si>
  <si>
    <t>L.A.E. RENATA RAMOS MORENO</t>
  </si>
  <si>
    <t>Ago-Dic2024</t>
  </si>
  <si>
    <t>505 B</t>
  </si>
  <si>
    <t>Gestion estrategica del capital humano II</t>
  </si>
  <si>
    <t>Gestión estrategica del capital humano II</t>
  </si>
  <si>
    <t>Operaciones de servicios turisticos</t>
  </si>
  <si>
    <t>805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</si>
</sst>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1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7" fontId="1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"/>
  <sheetViews>
    <sheetView topLeftCell="A2" workbookViewId="0">
      <selection activeCell="N16" sqref="N16"/>
    </sheetView>
  </sheetViews>
  <sheetFormatPr baseColWidth="10" defaultColWidth="14.33203125" defaultRowHeight="15" customHeight="1" x14ac:dyDescent="0.15"/>
  <cols>
    <col min="1" max="1" width="38.6640625" customWidth="1"/>
    <col min="2" max="2" width="4.6640625" customWidth="1"/>
    <col min="3" max="3" width="5.6640625" customWidth="1"/>
    <col min="4" max="4" width="21.83203125" customWidth="1"/>
    <col min="5" max="5" width="9.33203125" customWidth="1"/>
    <col min="6" max="9" width="7.6640625" customWidth="1"/>
    <col min="10" max="10" width="17.6640625" customWidth="1"/>
    <col min="11" max="12" width="7.6640625" customWidth="1"/>
    <col min="13" max="14" width="11.33203125" customWidth="1"/>
  </cols>
  <sheetData>
    <row r="1" spans="1:14" ht="62.25" customHeight="1" x14ac:dyDescent="0.15">
      <c r="A1" s="1"/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2.75" customHeight="1" x14ac:dyDescent="0.1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15">
      <c r="A3" s="28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2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15">
      <c r="A5" s="28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2.75" customHeight="1" x14ac:dyDescent="0.15">
      <c r="A6" s="29" t="s">
        <v>31</v>
      </c>
      <c r="B6" s="21"/>
      <c r="C6" s="21"/>
      <c r="D6" s="21"/>
      <c r="E6" s="30" t="s">
        <v>32</v>
      </c>
      <c r="F6" s="31"/>
      <c r="G6" s="31"/>
      <c r="H6" s="31"/>
      <c r="I6" s="3"/>
      <c r="J6" s="3"/>
      <c r="K6" s="3"/>
      <c r="L6" s="3"/>
      <c r="M6" s="3"/>
      <c r="N6" s="3"/>
    </row>
    <row r="7" spans="1:14" ht="12.7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15">
      <c r="A8" s="4" t="s">
        <v>4</v>
      </c>
      <c r="B8" s="34" t="s">
        <v>5</v>
      </c>
      <c r="C8" s="31"/>
      <c r="D8" s="6" t="s">
        <v>6</v>
      </c>
      <c r="E8" s="7">
        <v>2</v>
      </c>
      <c r="F8" s="1"/>
      <c r="G8" s="4" t="s">
        <v>7</v>
      </c>
      <c r="H8" s="7">
        <v>2</v>
      </c>
      <c r="I8" s="36" t="s">
        <v>8</v>
      </c>
      <c r="J8" s="21"/>
      <c r="K8" s="21"/>
      <c r="L8" s="37" t="s">
        <v>37</v>
      </c>
      <c r="M8" s="31"/>
      <c r="N8" s="31"/>
    </row>
    <row r="9" spans="1:14" ht="12.7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15">
      <c r="A10" s="4" t="s">
        <v>9</v>
      </c>
      <c r="B10" s="34" t="s">
        <v>36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</row>
    <row r="11" spans="1:14" ht="12.75" customHeight="1" x14ac:dyDescent="0.1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15">
      <c r="A12" s="38" t="s">
        <v>10</v>
      </c>
      <c r="B12" s="40" t="s">
        <v>11</v>
      </c>
      <c r="C12" s="40" t="s">
        <v>12</v>
      </c>
      <c r="D12" s="25" t="s">
        <v>13</v>
      </c>
      <c r="E12" s="25" t="s">
        <v>14</v>
      </c>
      <c r="F12" s="41" t="s">
        <v>15</v>
      </c>
      <c r="G12" s="42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2" t="s">
        <v>22</v>
      </c>
    </row>
    <row r="13" spans="1:14" ht="12.75" customHeight="1" x14ac:dyDescent="0.15">
      <c r="A13" s="39"/>
      <c r="B13" s="26"/>
      <c r="C13" s="26"/>
      <c r="D13" s="26"/>
      <c r="E13" s="26"/>
      <c r="F13" s="9" t="s">
        <v>23</v>
      </c>
      <c r="G13" s="9" t="s">
        <v>24</v>
      </c>
      <c r="H13" s="26"/>
      <c r="I13" s="26"/>
      <c r="J13" s="26"/>
      <c r="K13" s="26"/>
      <c r="L13" s="26"/>
      <c r="M13" s="26"/>
      <c r="N13" s="23"/>
    </row>
    <row r="14" spans="1:14" ht="12.75" customHeight="1" x14ac:dyDescent="0.15">
      <c r="A14" s="10"/>
      <c r="B14" s="11"/>
      <c r="C14" s="11"/>
      <c r="D14" s="11"/>
      <c r="E14" s="11"/>
      <c r="F14" s="11"/>
      <c r="G14" s="11"/>
      <c r="H14" s="12"/>
      <c r="I14" s="11"/>
      <c r="J14" s="12"/>
      <c r="K14" s="11"/>
      <c r="L14" s="12"/>
      <c r="M14" s="11"/>
      <c r="N14" s="13"/>
    </row>
    <row r="15" spans="1:14" ht="12.75" customHeight="1" x14ac:dyDescent="0.15">
      <c r="A15" s="10" t="s">
        <v>41</v>
      </c>
      <c r="B15" s="11" t="s">
        <v>22</v>
      </c>
      <c r="C15" s="11" t="s">
        <v>42</v>
      </c>
      <c r="D15" s="11" t="s">
        <v>35</v>
      </c>
      <c r="E15" s="11">
        <v>4</v>
      </c>
      <c r="F15" s="11">
        <v>4</v>
      </c>
      <c r="G15" s="11"/>
      <c r="H15" s="12"/>
      <c r="I15" s="11"/>
      <c r="J15" s="12"/>
      <c r="K15" s="11"/>
      <c r="L15" s="12"/>
      <c r="M15" s="8">
        <v>99</v>
      </c>
      <c r="N15" s="13">
        <v>0.99</v>
      </c>
    </row>
    <row r="16" spans="1:14" ht="12.75" customHeight="1" x14ac:dyDescent="0.15">
      <c r="A16" s="10" t="s">
        <v>39</v>
      </c>
      <c r="B16" s="11" t="s">
        <v>22</v>
      </c>
      <c r="C16" s="11" t="s">
        <v>38</v>
      </c>
      <c r="D16" s="11" t="s">
        <v>35</v>
      </c>
      <c r="E16" s="11">
        <v>31</v>
      </c>
      <c r="F16" s="11">
        <v>15</v>
      </c>
      <c r="G16" s="11"/>
      <c r="H16" s="12"/>
      <c r="I16" s="11">
        <v>16</v>
      </c>
      <c r="J16" s="12"/>
      <c r="K16" s="11"/>
      <c r="L16" s="12">
        <v>0</v>
      </c>
      <c r="M16" s="11">
        <v>69</v>
      </c>
      <c r="N16" s="13">
        <v>0.48</v>
      </c>
    </row>
    <row r="17" spans="1:14" ht="12.75" customHeight="1" x14ac:dyDescent="0.15">
      <c r="A17" s="10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3"/>
    </row>
    <row r="18" spans="1:14" ht="12.75" customHeight="1" x14ac:dyDescent="0.1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1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1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1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1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1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1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1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1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1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15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0">SUM(E14:E27)</f>
        <v>35</v>
      </c>
      <c r="F28" s="15">
        <f t="shared" si="0"/>
        <v>19</v>
      </c>
      <c r="G28" s="15">
        <f t="shared" si="0"/>
        <v>0</v>
      </c>
      <c r="H28" s="16"/>
      <c r="I28" s="15">
        <v>6</v>
      </c>
      <c r="J28" s="16"/>
      <c r="K28" s="15">
        <v>0</v>
      </c>
      <c r="L28" s="16">
        <v>0</v>
      </c>
      <c r="M28" s="15">
        <v>43.5</v>
      </c>
      <c r="N28" s="17">
        <v>0.56999999999999995</v>
      </c>
    </row>
    <row r="29" spans="1:14" ht="12.7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15">
      <c r="A30" s="24" t="s">
        <v>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12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1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15">
      <c r="A33" s="1"/>
      <c r="B33" s="32" t="s">
        <v>28</v>
      </c>
      <c r="C33" s="21"/>
      <c r="D33" s="21"/>
      <c r="E33" s="1"/>
      <c r="F33" s="1"/>
      <c r="G33" s="28" t="s">
        <v>29</v>
      </c>
      <c r="H33" s="21"/>
      <c r="I33" s="21"/>
      <c r="J33" s="21"/>
      <c r="K33" s="1"/>
      <c r="L33" s="1"/>
      <c r="M33" s="1"/>
      <c r="N33" s="1"/>
    </row>
    <row r="34" spans="1:14" ht="62.25" customHeight="1" x14ac:dyDescent="0.15">
      <c r="A34" s="1"/>
      <c r="B34" s="33"/>
      <c r="C34" s="31"/>
      <c r="D34" s="31"/>
      <c r="E34" s="1"/>
      <c r="F34" s="1"/>
      <c r="G34" s="34"/>
      <c r="H34" s="31"/>
      <c r="I34" s="31"/>
      <c r="J34" s="31"/>
      <c r="K34" s="1"/>
      <c r="L34" s="1"/>
      <c r="M34" s="1"/>
      <c r="N34" s="1"/>
    </row>
    <row r="35" spans="1:14" ht="12.75" hidden="1" customHeight="1" x14ac:dyDescent="0.15">
      <c r="A35" s="35" t="e">
        <v>#REF!</v>
      </c>
      <c r="B35" s="21"/>
      <c r="C35" s="8"/>
      <c r="D35" s="1"/>
      <c r="E35" s="35"/>
      <c r="F35" s="21"/>
      <c r="G35" s="21"/>
      <c r="H35" s="21"/>
      <c r="I35" s="1"/>
      <c r="J35" s="1"/>
      <c r="K35" s="1"/>
      <c r="L35" s="1"/>
      <c r="M35" s="1"/>
      <c r="N35" s="1"/>
    </row>
    <row r="36" spans="1:14" ht="12.75" hidden="1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15">
      <c r="A37" s="1"/>
      <c r="B37" s="27" t="s">
        <v>36</v>
      </c>
      <c r="C37" s="21"/>
      <c r="D37" s="21"/>
      <c r="E37" s="19"/>
      <c r="F37" s="19"/>
      <c r="G37" s="27" t="s">
        <v>36</v>
      </c>
      <c r="H37" s="21"/>
      <c r="I37" s="21"/>
      <c r="J37" s="21"/>
      <c r="K37" s="1"/>
      <c r="L37" s="1"/>
      <c r="M37" s="1"/>
      <c r="N37" s="1"/>
    </row>
    <row r="38" spans="1:14" ht="12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I8:K8"/>
    <mergeCell ref="L8:N8"/>
    <mergeCell ref="B8:C8"/>
    <mergeCell ref="B10:L10"/>
    <mergeCell ref="A12:A13"/>
    <mergeCell ref="B12:B13"/>
    <mergeCell ref="M12:M13"/>
    <mergeCell ref="L12:L13"/>
    <mergeCell ref="C12:C13"/>
    <mergeCell ref="D12:D13"/>
    <mergeCell ref="E12:E13"/>
    <mergeCell ref="F12:G12"/>
    <mergeCell ref="H12:H13"/>
    <mergeCell ref="I12:I13"/>
    <mergeCell ref="J12:J13"/>
    <mergeCell ref="B1:N1"/>
    <mergeCell ref="N12:N13"/>
    <mergeCell ref="A30:N30"/>
    <mergeCell ref="K12:K13"/>
    <mergeCell ref="B37:D37"/>
    <mergeCell ref="G37:J37"/>
    <mergeCell ref="A3:N3"/>
    <mergeCell ref="A5:N5"/>
    <mergeCell ref="A6:D6"/>
    <mergeCell ref="E6:H6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0"/>
  <sheetViews>
    <sheetView tabSelected="1" topLeftCell="A4" workbookViewId="0">
      <selection activeCell="N16" sqref="N16"/>
    </sheetView>
  </sheetViews>
  <sheetFormatPr baseColWidth="10" defaultColWidth="14.33203125" defaultRowHeight="15" customHeight="1" x14ac:dyDescent="0.15"/>
  <cols>
    <col min="1" max="1" width="38.6640625" customWidth="1"/>
    <col min="2" max="2" width="4.6640625" customWidth="1"/>
    <col min="3" max="3" width="5.6640625" customWidth="1"/>
    <col min="4" max="4" width="21.83203125" customWidth="1"/>
    <col min="5" max="5" width="9.33203125" customWidth="1"/>
    <col min="6" max="12" width="7.6640625" customWidth="1"/>
    <col min="13" max="14" width="11.33203125" customWidth="1"/>
  </cols>
  <sheetData>
    <row r="1" spans="1:14" ht="62.25" customHeight="1" x14ac:dyDescent="0.15">
      <c r="A1" s="1"/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2.75" customHeight="1" x14ac:dyDescent="0.1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15">
      <c r="A3" s="28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2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15">
      <c r="A5" s="28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2.75" customHeight="1" x14ac:dyDescent="0.15">
      <c r="A6" s="29" t="s">
        <v>3</v>
      </c>
      <c r="B6" s="21"/>
      <c r="C6" s="21"/>
      <c r="D6" s="21"/>
      <c r="E6" s="30"/>
      <c r="F6" s="31"/>
      <c r="G6" s="31"/>
      <c r="H6" s="31"/>
      <c r="I6" s="3"/>
      <c r="J6" s="3"/>
      <c r="K6" s="3"/>
      <c r="L6" s="3"/>
      <c r="M6" s="3"/>
      <c r="N6" s="3"/>
    </row>
    <row r="7" spans="1:14" ht="12.7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15">
      <c r="A8" s="4" t="s">
        <v>4</v>
      </c>
      <c r="B8" s="34">
        <v>2</v>
      </c>
      <c r="C8" s="31"/>
      <c r="D8" s="6" t="s">
        <v>6</v>
      </c>
      <c r="E8" s="5">
        <f>'1'!E8</f>
        <v>2</v>
      </c>
      <c r="G8" s="4" t="s">
        <v>7</v>
      </c>
      <c r="H8" s="5">
        <f>'1'!H8</f>
        <v>2</v>
      </c>
      <c r="I8" s="36" t="s">
        <v>8</v>
      </c>
      <c r="J8" s="21"/>
      <c r="K8" s="21"/>
      <c r="L8" s="34" t="str">
        <f>'1'!L8</f>
        <v>Ago-Dic2024</v>
      </c>
      <c r="M8" s="31"/>
      <c r="N8" s="31"/>
    </row>
    <row r="9" spans="1:14" ht="12.7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15">
      <c r="A10" s="4" t="s">
        <v>9</v>
      </c>
      <c r="B10" s="34" t="str">
        <f>'1'!B10</f>
        <v>L.A.E. RENATA RAMOS MORENO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</row>
    <row r="11" spans="1:14" ht="12.75" customHeight="1" x14ac:dyDescent="0.1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15">
      <c r="A12" s="38" t="s">
        <v>10</v>
      </c>
      <c r="B12" s="40" t="s">
        <v>11</v>
      </c>
      <c r="C12" s="40" t="s">
        <v>12</v>
      </c>
      <c r="D12" s="25" t="s">
        <v>13</v>
      </c>
      <c r="E12" s="25" t="s">
        <v>14</v>
      </c>
      <c r="F12" s="41" t="s">
        <v>15</v>
      </c>
      <c r="G12" s="42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2" t="s">
        <v>22</v>
      </c>
    </row>
    <row r="13" spans="1:14" ht="12.75" customHeight="1" x14ac:dyDescent="0.15">
      <c r="A13" s="39"/>
      <c r="B13" s="26"/>
      <c r="C13" s="26"/>
      <c r="D13" s="26"/>
      <c r="E13" s="26"/>
      <c r="F13" s="9" t="s">
        <v>23</v>
      </c>
      <c r="G13" s="9" t="s">
        <v>24</v>
      </c>
      <c r="H13" s="26"/>
      <c r="I13" s="26"/>
      <c r="J13" s="26"/>
      <c r="K13" s="26"/>
      <c r="L13" s="26"/>
      <c r="M13" s="26"/>
      <c r="N13" s="23"/>
    </row>
    <row r="14" spans="1:14" ht="12.75" customHeight="1" x14ac:dyDescent="0.15">
      <c r="A14" s="11"/>
      <c r="B14" s="11"/>
      <c r="C14" s="11"/>
      <c r="D14" s="11"/>
      <c r="E14" s="11"/>
      <c r="F14" s="11"/>
      <c r="G14" s="11"/>
      <c r="H14" s="12"/>
      <c r="I14" s="11"/>
      <c r="J14" s="12"/>
      <c r="K14" s="11"/>
      <c r="L14" s="12"/>
      <c r="M14" s="11"/>
      <c r="N14" s="13"/>
    </row>
    <row r="15" spans="1:14" ht="12.75" customHeight="1" x14ac:dyDescent="0.15">
      <c r="A15" s="11" t="s">
        <v>41</v>
      </c>
      <c r="B15" s="11" t="s">
        <v>33</v>
      </c>
      <c r="C15" s="11" t="s">
        <v>42</v>
      </c>
      <c r="D15" s="11" t="s">
        <v>35</v>
      </c>
      <c r="E15" s="11">
        <v>4</v>
      </c>
      <c r="F15" s="11">
        <v>4</v>
      </c>
      <c r="G15" s="11"/>
      <c r="H15" s="12"/>
      <c r="I15" s="11"/>
      <c r="J15" s="12"/>
      <c r="K15" s="11"/>
      <c r="L15" s="12"/>
      <c r="M15" s="11">
        <v>99</v>
      </c>
      <c r="N15" s="13">
        <v>0.99</v>
      </c>
    </row>
    <row r="16" spans="1:14" ht="12.75" customHeight="1" x14ac:dyDescent="0.15">
      <c r="A16" s="11" t="s">
        <v>40</v>
      </c>
      <c r="B16" s="11" t="s">
        <v>33</v>
      </c>
      <c r="C16" s="11" t="s">
        <v>38</v>
      </c>
      <c r="D16" s="11" t="s">
        <v>35</v>
      </c>
      <c r="E16" s="11">
        <v>31</v>
      </c>
      <c r="F16" s="11">
        <v>15</v>
      </c>
      <c r="G16" s="11"/>
      <c r="H16" s="12"/>
      <c r="I16" s="11">
        <v>16</v>
      </c>
      <c r="J16" s="12"/>
      <c r="K16" s="11"/>
      <c r="L16" s="12">
        <v>0</v>
      </c>
      <c r="M16" s="11">
        <v>69</v>
      </c>
      <c r="N16" s="13">
        <v>0.48</v>
      </c>
    </row>
    <row r="17" spans="1:14" ht="12.75" customHeight="1" x14ac:dyDescent="0.15">
      <c r="A17" s="11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3"/>
    </row>
    <row r="18" spans="1:14" ht="12.75" customHeight="1" x14ac:dyDescent="0.1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1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1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1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1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1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1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1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1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1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15">
      <c r="A28" s="14" t="s">
        <v>25</v>
      </c>
      <c r="B28" s="15"/>
      <c r="C28" s="15" t="s">
        <v>26</v>
      </c>
      <c r="D28" s="15" t="s">
        <v>26</v>
      </c>
      <c r="E28" s="15">
        <v>8</v>
      </c>
      <c r="F28" s="15">
        <f t="shared" ref="F28" si="0">SUM(F14:F27)</f>
        <v>19</v>
      </c>
      <c r="G28" s="15">
        <v>0</v>
      </c>
      <c r="H28" s="16"/>
      <c r="I28" s="15">
        <v>5</v>
      </c>
      <c r="J28" s="16"/>
      <c r="K28" s="15">
        <f>SUM(K14:K27)</f>
        <v>0</v>
      </c>
      <c r="L28" s="16">
        <v>0</v>
      </c>
      <c r="M28" s="15">
        <f t="shared" ref="M28:N28" si="1">AVERAGE(M14:M27)</f>
        <v>84</v>
      </c>
      <c r="N28" s="17">
        <f t="shared" si="1"/>
        <v>0.73499999999999999</v>
      </c>
    </row>
    <row r="29" spans="1:14" ht="12.7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15">
      <c r="A30" s="24" t="s">
        <v>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12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1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15">
      <c r="A33" s="1"/>
      <c r="B33" s="32" t="s">
        <v>28</v>
      </c>
      <c r="C33" s="21"/>
      <c r="D33" s="21"/>
      <c r="E33" s="1"/>
      <c r="F33" s="1"/>
      <c r="G33" s="28" t="s">
        <v>29</v>
      </c>
      <c r="H33" s="21"/>
      <c r="I33" s="21"/>
      <c r="J33" s="21"/>
      <c r="K33" s="1"/>
      <c r="L33" s="1"/>
      <c r="M33" s="1"/>
      <c r="N33" s="1"/>
    </row>
    <row r="34" spans="1:14" ht="62.25" customHeight="1" x14ac:dyDescent="0.15">
      <c r="A34" s="1"/>
      <c r="B34" s="33"/>
      <c r="C34" s="31"/>
      <c r="D34" s="31"/>
      <c r="E34" s="1"/>
      <c r="F34" s="1"/>
      <c r="G34" s="34"/>
      <c r="H34" s="31"/>
      <c r="I34" s="31"/>
      <c r="J34" s="31"/>
      <c r="K34" s="1"/>
      <c r="L34" s="1"/>
      <c r="M34" s="1"/>
      <c r="N34" s="1"/>
    </row>
    <row r="35" spans="1:14" ht="12.75" hidden="1" customHeight="1" x14ac:dyDescent="0.15">
      <c r="A35" s="35" t="e">
        <v>#REF!</v>
      </c>
      <c r="B35" s="21"/>
      <c r="C35" s="8"/>
      <c r="D35" s="1"/>
      <c r="E35" s="35"/>
      <c r="F35" s="21"/>
      <c r="G35" s="21"/>
      <c r="H35" s="21"/>
      <c r="I35" s="1"/>
      <c r="J35" s="1"/>
      <c r="K35" s="1"/>
      <c r="L35" s="1"/>
      <c r="M35" s="1"/>
      <c r="N35" s="1"/>
    </row>
    <row r="36" spans="1:14" ht="12.75" hidden="1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15">
      <c r="A37" s="1"/>
      <c r="B37" s="27" t="str">
        <f>B10</f>
        <v>L.A.E. RENATA RAMOS MORENO</v>
      </c>
      <c r="C37" s="21"/>
      <c r="D37" s="21"/>
      <c r="E37" s="19"/>
      <c r="F37" s="19"/>
      <c r="G37" s="27" t="s">
        <v>36</v>
      </c>
      <c r="H37" s="21"/>
      <c r="I37" s="21"/>
      <c r="J37" s="21"/>
      <c r="K37" s="1"/>
      <c r="L37" s="1"/>
      <c r="M37" s="1"/>
      <c r="N37" s="1"/>
    </row>
    <row r="38" spans="1:14" ht="12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0"/>
  <sheetViews>
    <sheetView workbookViewId="0">
      <selection activeCell="M16" sqref="M16"/>
    </sheetView>
  </sheetViews>
  <sheetFormatPr baseColWidth="10" defaultColWidth="14.33203125" defaultRowHeight="15" customHeight="1" x14ac:dyDescent="0.15"/>
  <cols>
    <col min="1" max="1" width="38.6640625" customWidth="1"/>
    <col min="2" max="2" width="4.6640625" customWidth="1"/>
    <col min="3" max="3" width="5.6640625" customWidth="1"/>
    <col min="4" max="4" width="21.83203125" customWidth="1"/>
    <col min="5" max="5" width="9.33203125" customWidth="1"/>
    <col min="6" max="12" width="7.6640625" customWidth="1"/>
    <col min="13" max="14" width="11.33203125" customWidth="1"/>
  </cols>
  <sheetData>
    <row r="1" spans="1:14" ht="62.25" customHeight="1" x14ac:dyDescent="0.15">
      <c r="A1" s="1"/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2.75" customHeight="1" x14ac:dyDescent="0.1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15">
      <c r="A3" s="28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2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15">
      <c r="A5" s="28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2.75" customHeight="1" x14ac:dyDescent="0.15">
      <c r="A6" s="29" t="s">
        <v>3</v>
      </c>
      <c r="B6" s="21"/>
      <c r="C6" s="21"/>
      <c r="D6" s="21"/>
      <c r="E6" s="30"/>
      <c r="F6" s="31"/>
      <c r="G6" s="31"/>
      <c r="H6" s="31"/>
      <c r="I6" s="3"/>
      <c r="J6" s="3"/>
      <c r="K6" s="3"/>
      <c r="L6" s="3"/>
      <c r="M6" s="3"/>
      <c r="N6" s="3"/>
    </row>
    <row r="7" spans="1:14" ht="12.7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15">
      <c r="A8" s="4" t="s">
        <v>4</v>
      </c>
      <c r="B8" s="34">
        <v>3</v>
      </c>
      <c r="C8" s="31"/>
      <c r="D8" s="6" t="s">
        <v>6</v>
      </c>
      <c r="E8" s="5">
        <f>'1'!E8</f>
        <v>2</v>
      </c>
      <c r="G8" s="4" t="s">
        <v>7</v>
      </c>
      <c r="H8" s="5">
        <f>'1'!H8</f>
        <v>2</v>
      </c>
      <c r="I8" s="36" t="s">
        <v>8</v>
      </c>
      <c r="J8" s="21"/>
      <c r="K8" s="21"/>
      <c r="L8" s="34" t="str">
        <f>'1'!L8</f>
        <v>Ago-Dic2024</v>
      </c>
      <c r="M8" s="31"/>
      <c r="N8" s="31"/>
    </row>
    <row r="9" spans="1:14" ht="12.7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15">
      <c r="A10" s="4" t="s">
        <v>9</v>
      </c>
      <c r="B10" s="34" t="str">
        <f>'1'!B10</f>
        <v>L.A.E. RENATA RAMOS MORENO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</row>
    <row r="11" spans="1:14" ht="12.75" customHeight="1" x14ac:dyDescent="0.1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15">
      <c r="A12" s="38" t="s">
        <v>10</v>
      </c>
      <c r="B12" s="40" t="s">
        <v>11</v>
      </c>
      <c r="C12" s="40" t="s">
        <v>12</v>
      </c>
      <c r="D12" s="25" t="s">
        <v>13</v>
      </c>
      <c r="E12" s="25" t="s">
        <v>14</v>
      </c>
      <c r="F12" s="41" t="s">
        <v>15</v>
      </c>
      <c r="G12" s="42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2" t="s">
        <v>22</v>
      </c>
    </row>
    <row r="13" spans="1:14" ht="12.75" customHeight="1" x14ac:dyDescent="0.15">
      <c r="A13" s="39"/>
      <c r="B13" s="26"/>
      <c r="C13" s="26"/>
      <c r="D13" s="26"/>
      <c r="E13" s="26"/>
      <c r="F13" s="9" t="s">
        <v>23</v>
      </c>
      <c r="G13" s="9" t="s">
        <v>24</v>
      </c>
      <c r="H13" s="26"/>
      <c r="I13" s="26"/>
      <c r="J13" s="26"/>
      <c r="K13" s="26"/>
      <c r="L13" s="26"/>
      <c r="M13" s="26"/>
      <c r="N13" s="23"/>
    </row>
    <row r="14" spans="1:14" ht="12.75" customHeight="1" x14ac:dyDescent="0.15">
      <c r="A14" s="11"/>
      <c r="B14" s="11"/>
      <c r="C14" s="11"/>
      <c r="D14" s="11"/>
      <c r="E14" s="11"/>
      <c r="F14" s="11"/>
      <c r="G14" s="11"/>
      <c r="H14" s="12"/>
      <c r="I14" s="11"/>
      <c r="J14" s="12"/>
      <c r="K14" s="11"/>
      <c r="L14" s="12"/>
      <c r="M14" s="11"/>
      <c r="N14" s="13"/>
    </row>
    <row r="15" spans="1:14" ht="12.75" customHeight="1" x14ac:dyDescent="0.15">
      <c r="A15" s="11" t="s">
        <v>41</v>
      </c>
      <c r="B15" s="11" t="s">
        <v>34</v>
      </c>
      <c r="C15" s="11" t="s">
        <v>42</v>
      </c>
      <c r="D15" s="11" t="s">
        <v>35</v>
      </c>
      <c r="E15" s="11">
        <v>4</v>
      </c>
      <c r="F15" s="11">
        <v>4</v>
      </c>
      <c r="G15" s="11"/>
      <c r="H15" s="12"/>
      <c r="I15" s="11"/>
      <c r="J15" s="12"/>
      <c r="K15" s="11"/>
      <c r="L15" s="12"/>
      <c r="M15" s="11">
        <v>99</v>
      </c>
      <c r="N15" s="13">
        <v>0.99</v>
      </c>
    </row>
    <row r="16" spans="1:14" ht="12.75" customHeight="1" x14ac:dyDescent="0.15">
      <c r="A16" s="11" t="str">
        <f>'1'!A16</f>
        <v>Gestion estrategica del capital humano II</v>
      </c>
      <c r="B16" s="11" t="s">
        <v>34</v>
      </c>
      <c r="C16" s="11" t="str">
        <f>'1'!C16</f>
        <v>505 B</v>
      </c>
      <c r="D16" s="11" t="str">
        <f>'1'!D16</f>
        <v>LADM</v>
      </c>
      <c r="E16" s="11">
        <f>'1'!E16</f>
        <v>31</v>
      </c>
      <c r="F16" s="11">
        <v>19</v>
      </c>
      <c r="G16" s="11"/>
      <c r="H16" s="12">
        <f t="shared" ref="H14:H17" si="0">F16/E16</f>
        <v>0.61290322580645162</v>
      </c>
      <c r="I16" s="11">
        <f t="shared" ref="I14:I28" si="1">(E16-SUM(F16:G16))-K16</f>
        <v>12</v>
      </c>
      <c r="J16" s="12">
        <f t="shared" ref="J14:J28" si="2">I16/E16</f>
        <v>0.38709677419354838</v>
      </c>
      <c r="K16" s="11"/>
      <c r="L16" s="12">
        <f t="shared" ref="L14:L28" si="3">K16/E16</f>
        <v>0</v>
      </c>
      <c r="M16" s="11">
        <v>67.09</v>
      </c>
      <c r="N16" s="13">
        <v>0.6129</v>
      </c>
    </row>
    <row r="17" spans="1:14" ht="12.75" customHeight="1" x14ac:dyDescent="0.15">
      <c r="A17" s="11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3"/>
    </row>
    <row r="18" spans="1:14" ht="12.75" customHeight="1" x14ac:dyDescent="0.1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1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1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1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1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1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1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1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1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1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15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35</v>
      </c>
      <c r="F28" s="15">
        <f t="shared" si="4"/>
        <v>23</v>
      </c>
      <c r="G28" s="15">
        <f t="shared" si="4"/>
        <v>0</v>
      </c>
      <c r="H28" s="16">
        <f>SUM(F28:G28)/E28</f>
        <v>0.65714285714285714</v>
      </c>
      <c r="I28" s="15">
        <f t="shared" si="1"/>
        <v>12</v>
      </c>
      <c r="J28" s="16">
        <f t="shared" si="2"/>
        <v>0.34285714285714286</v>
      </c>
      <c r="K28" s="15">
        <f>SUM(K14:K27)</f>
        <v>0</v>
      </c>
      <c r="L28" s="16">
        <f t="shared" si="3"/>
        <v>0</v>
      </c>
      <c r="M28" s="15">
        <f t="shared" ref="M28:N28" si="5">AVERAGE(M14:M27)</f>
        <v>83.045000000000002</v>
      </c>
      <c r="N28" s="17">
        <f t="shared" si="5"/>
        <v>0.80145</v>
      </c>
    </row>
    <row r="29" spans="1:14" ht="12.7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15">
      <c r="A30" s="24" t="s">
        <v>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12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1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15">
      <c r="A33" s="1"/>
      <c r="B33" s="32" t="s">
        <v>28</v>
      </c>
      <c r="C33" s="21"/>
      <c r="D33" s="21"/>
      <c r="E33" s="1"/>
      <c r="F33" s="1"/>
      <c r="G33" s="28" t="s">
        <v>29</v>
      </c>
      <c r="H33" s="21"/>
      <c r="I33" s="21"/>
      <c r="J33" s="21"/>
      <c r="K33" s="1"/>
      <c r="L33" s="1"/>
      <c r="M33" s="1"/>
      <c r="N33" s="1"/>
    </row>
    <row r="34" spans="1:14" ht="62.25" customHeight="1" x14ac:dyDescent="0.15">
      <c r="A34" s="1"/>
      <c r="B34" s="33"/>
      <c r="C34" s="31"/>
      <c r="D34" s="31"/>
      <c r="E34" s="1"/>
      <c r="F34" s="1"/>
      <c r="G34" s="34"/>
      <c r="H34" s="31"/>
      <c r="I34" s="31"/>
      <c r="J34" s="31"/>
      <c r="K34" s="1"/>
      <c r="L34" s="1"/>
      <c r="M34" s="1"/>
      <c r="N34" s="1"/>
    </row>
    <row r="35" spans="1:14" ht="12.75" hidden="1" customHeight="1" x14ac:dyDescent="0.15">
      <c r="A35" s="35" t="e">
        <v>#REF!</v>
      </c>
      <c r="B35" s="21"/>
      <c r="C35" s="8"/>
      <c r="D35" s="1"/>
      <c r="E35" s="35"/>
      <c r="F35" s="21"/>
      <c r="G35" s="21"/>
      <c r="H35" s="21"/>
      <c r="I35" s="1"/>
      <c r="J35" s="1"/>
      <c r="K35" s="1"/>
      <c r="L35" s="1"/>
      <c r="M35" s="1"/>
      <c r="N35" s="1"/>
    </row>
    <row r="36" spans="1:14" ht="12.75" hidden="1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15">
      <c r="A37" s="1"/>
      <c r="B37" s="27" t="str">
        <f>B10</f>
        <v>L.A.E. RENATA RAMOS MORENO</v>
      </c>
      <c r="C37" s="21"/>
      <c r="D37" s="21"/>
      <c r="E37" s="19"/>
      <c r="F37" s="19"/>
      <c r="G37" s="27" t="s">
        <v>36</v>
      </c>
      <c r="H37" s="21"/>
      <c r="I37" s="21"/>
      <c r="J37" s="21"/>
      <c r="K37" s="1"/>
      <c r="L37" s="1"/>
      <c r="M37" s="1"/>
      <c r="N37" s="1"/>
    </row>
    <row r="38" spans="1:14" ht="12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00"/>
  <sheetViews>
    <sheetView topLeftCell="A25" workbookViewId="0"/>
  </sheetViews>
  <sheetFormatPr baseColWidth="10" defaultColWidth="14.33203125" defaultRowHeight="15" customHeight="1" x14ac:dyDescent="0.15"/>
  <cols>
    <col min="1" max="1" width="38.6640625" customWidth="1"/>
    <col min="2" max="2" width="4.6640625" customWidth="1"/>
    <col min="3" max="3" width="5.6640625" customWidth="1"/>
    <col min="4" max="4" width="21.83203125" customWidth="1"/>
    <col min="5" max="5" width="9.33203125" customWidth="1"/>
    <col min="6" max="12" width="7.6640625" customWidth="1"/>
    <col min="13" max="14" width="11.33203125" customWidth="1"/>
  </cols>
  <sheetData>
    <row r="1" spans="1:14" ht="62.25" customHeight="1" x14ac:dyDescent="0.15">
      <c r="A1" s="1"/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2.75" customHeight="1" x14ac:dyDescent="0.1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15">
      <c r="A3" s="28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2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15">
      <c r="A5" s="28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2.75" customHeight="1" x14ac:dyDescent="0.15">
      <c r="A6" s="29" t="s">
        <v>3</v>
      </c>
      <c r="B6" s="21"/>
      <c r="C6" s="21"/>
      <c r="D6" s="21"/>
      <c r="E6" s="30"/>
      <c r="F6" s="31"/>
      <c r="G6" s="31"/>
      <c r="H6" s="31"/>
      <c r="I6" s="3"/>
      <c r="J6" s="3"/>
      <c r="K6" s="3"/>
      <c r="L6" s="3"/>
      <c r="M6" s="3"/>
      <c r="N6" s="3"/>
    </row>
    <row r="7" spans="1:14" ht="12.7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15">
      <c r="A8" s="4" t="s">
        <v>4</v>
      </c>
      <c r="B8" s="34">
        <v>4</v>
      </c>
      <c r="C8" s="31"/>
      <c r="D8" s="6" t="s">
        <v>6</v>
      </c>
      <c r="E8" s="5">
        <f>'1'!E8</f>
        <v>2</v>
      </c>
      <c r="G8" s="4" t="s">
        <v>7</v>
      </c>
      <c r="H8" s="5">
        <f>'1'!H8</f>
        <v>2</v>
      </c>
      <c r="I8" s="36" t="s">
        <v>8</v>
      </c>
      <c r="J8" s="21"/>
      <c r="K8" s="21"/>
      <c r="L8" s="34" t="str">
        <f>'1'!L8</f>
        <v>Ago-Dic2024</v>
      </c>
      <c r="M8" s="31"/>
      <c r="N8" s="31"/>
    </row>
    <row r="9" spans="1:14" ht="12.7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15">
      <c r="A10" s="4" t="s">
        <v>9</v>
      </c>
      <c r="B10" s="34" t="str">
        <f>'1'!B10</f>
        <v>L.A.E. RENATA RAMOS MORENO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</row>
    <row r="11" spans="1:14" ht="12.75" customHeight="1" x14ac:dyDescent="0.1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15">
      <c r="A12" s="38" t="s">
        <v>10</v>
      </c>
      <c r="B12" s="40" t="s">
        <v>11</v>
      </c>
      <c r="C12" s="40" t="s">
        <v>12</v>
      </c>
      <c r="D12" s="25" t="s">
        <v>13</v>
      </c>
      <c r="E12" s="25" t="s">
        <v>14</v>
      </c>
      <c r="F12" s="41" t="s">
        <v>15</v>
      </c>
      <c r="G12" s="42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2" t="s">
        <v>22</v>
      </c>
    </row>
    <row r="13" spans="1:14" ht="12.75" customHeight="1" x14ac:dyDescent="0.15">
      <c r="A13" s="39"/>
      <c r="B13" s="26"/>
      <c r="C13" s="26"/>
      <c r="D13" s="26"/>
      <c r="E13" s="26"/>
      <c r="F13" s="9" t="s">
        <v>23</v>
      </c>
      <c r="G13" s="9" t="s">
        <v>24</v>
      </c>
      <c r="H13" s="26"/>
      <c r="I13" s="26"/>
      <c r="J13" s="26"/>
      <c r="K13" s="26"/>
      <c r="L13" s="26"/>
      <c r="M13" s="26"/>
      <c r="N13" s="23"/>
    </row>
    <row r="14" spans="1:14" ht="12.75" customHeight="1" x14ac:dyDescent="0.15">
      <c r="A14" s="11">
        <f>'1'!A14</f>
        <v>0</v>
      </c>
      <c r="B14" s="11"/>
      <c r="C14" s="11">
        <f>'1'!C14</f>
        <v>0</v>
      </c>
      <c r="D14" s="11">
        <f>'1'!D14</f>
        <v>0</v>
      </c>
      <c r="E14" s="11">
        <f>'1'!E14</f>
        <v>0</v>
      </c>
      <c r="F14" s="11"/>
      <c r="G14" s="11"/>
      <c r="H14" s="12" t="e">
        <f t="shared" ref="H14:H27" si="0">F14/E14</f>
        <v>#DIV/0!</v>
      </c>
      <c r="I14" s="11">
        <f t="shared" ref="I14:I28" si="1">(E14-SUM(F14:G14))-K14</f>
        <v>0</v>
      </c>
      <c r="J14" s="12" t="e">
        <f t="shared" ref="J14:J28" si="2">I14/E14</f>
        <v>#DIV/0!</v>
      </c>
      <c r="K14" s="11"/>
      <c r="L14" s="12" t="e">
        <f t="shared" ref="L14:L28" si="3">K14/E14</f>
        <v>#DIV/0!</v>
      </c>
      <c r="M14" s="11"/>
      <c r="N14" s="13"/>
    </row>
    <row r="15" spans="1:14" ht="12.75" customHeight="1" x14ac:dyDescent="0.15">
      <c r="A15" s="11" t="str">
        <f>'1'!A15</f>
        <v>Operaciones de servicios turisticos</v>
      </c>
      <c r="B15" s="11"/>
      <c r="C15" s="11" t="str">
        <f>'1'!C15</f>
        <v>805 A</v>
      </c>
      <c r="D15" s="11" t="str">
        <f>'1'!D15</f>
        <v>LADM</v>
      </c>
      <c r="E15" s="11">
        <f>'1'!E15</f>
        <v>4</v>
      </c>
      <c r="F15" s="11"/>
      <c r="G15" s="11"/>
      <c r="H15" s="12">
        <f t="shared" si="0"/>
        <v>0</v>
      </c>
      <c r="I15" s="11">
        <f t="shared" si="1"/>
        <v>4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15">
      <c r="A16" s="11" t="str">
        <f>'1'!A16</f>
        <v>Gestion estrategica del capital humano II</v>
      </c>
      <c r="B16" s="11"/>
      <c r="C16" s="11" t="str">
        <f>'1'!C16</f>
        <v>505 B</v>
      </c>
      <c r="D16" s="11" t="str">
        <f>'1'!D16</f>
        <v>LADM</v>
      </c>
      <c r="E16" s="11">
        <f>'1'!E16</f>
        <v>31</v>
      </c>
      <c r="F16" s="11"/>
      <c r="G16" s="11"/>
      <c r="H16" s="12">
        <f t="shared" si="0"/>
        <v>0</v>
      </c>
      <c r="I16" s="11">
        <f t="shared" si="1"/>
        <v>31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15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ht="12.75" customHeight="1" x14ac:dyDescent="0.1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1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1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1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1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1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1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1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1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1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15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35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35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15">
      <c r="A30" s="24" t="s">
        <v>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12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1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15">
      <c r="A33" s="1"/>
      <c r="B33" s="32" t="s">
        <v>28</v>
      </c>
      <c r="C33" s="21"/>
      <c r="D33" s="21"/>
      <c r="E33" s="1"/>
      <c r="F33" s="1"/>
      <c r="G33" s="28" t="s">
        <v>29</v>
      </c>
      <c r="H33" s="21"/>
      <c r="I33" s="21"/>
      <c r="J33" s="21"/>
      <c r="K33" s="1"/>
      <c r="L33" s="1"/>
      <c r="M33" s="1"/>
      <c r="N33" s="1"/>
    </row>
    <row r="34" spans="1:14" ht="62.25" customHeight="1" x14ac:dyDescent="0.15">
      <c r="A34" s="1"/>
      <c r="B34" s="33"/>
      <c r="C34" s="31"/>
      <c r="D34" s="31"/>
      <c r="E34" s="1"/>
      <c r="F34" s="1"/>
      <c r="G34" s="34"/>
      <c r="H34" s="31"/>
      <c r="I34" s="31"/>
      <c r="J34" s="31"/>
      <c r="K34" s="1"/>
      <c r="L34" s="1"/>
      <c r="M34" s="1"/>
      <c r="N34" s="1"/>
    </row>
    <row r="35" spans="1:14" ht="12.75" hidden="1" customHeight="1" x14ac:dyDescent="0.15">
      <c r="A35" s="35" t="e">
        <v>#REF!</v>
      </c>
      <c r="B35" s="21"/>
      <c r="C35" s="8"/>
      <c r="D35" s="1"/>
      <c r="E35" s="35"/>
      <c r="F35" s="21"/>
      <c r="G35" s="21"/>
      <c r="H35" s="21"/>
      <c r="I35" s="1"/>
      <c r="J35" s="1"/>
      <c r="K35" s="1"/>
      <c r="L35" s="1"/>
      <c r="M35" s="1"/>
      <c r="N35" s="1"/>
    </row>
    <row r="36" spans="1:14" ht="12.75" hidden="1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15">
      <c r="A37" s="1"/>
      <c r="B37" s="27" t="str">
        <f>B10</f>
        <v>L.A.E. RENATA RAMOS MORENO</v>
      </c>
      <c r="C37" s="21"/>
      <c r="D37" s="21"/>
      <c r="E37" s="19"/>
      <c r="F37" s="19"/>
      <c r="G37" s="27"/>
      <c r="H37" s="21"/>
      <c r="I37" s="21"/>
      <c r="J37" s="21"/>
      <c r="K37" s="1"/>
      <c r="L37" s="1"/>
      <c r="M37" s="1"/>
      <c r="N37" s="1"/>
    </row>
    <row r="38" spans="1:14" ht="12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00"/>
  <sheetViews>
    <sheetView workbookViewId="0"/>
  </sheetViews>
  <sheetFormatPr baseColWidth="10" defaultColWidth="14.33203125" defaultRowHeight="15" customHeight="1" x14ac:dyDescent="0.15"/>
  <cols>
    <col min="1" max="1" width="38.6640625" customWidth="1"/>
    <col min="2" max="2" width="4.6640625" customWidth="1"/>
    <col min="3" max="3" width="5.6640625" customWidth="1"/>
    <col min="4" max="4" width="21.83203125" customWidth="1"/>
    <col min="5" max="5" width="9.33203125" customWidth="1"/>
    <col min="6" max="12" width="7.6640625" customWidth="1"/>
    <col min="13" max="14" width="11.33203125" customWidth="1"/>
  </cols>
  <sheetData>
    <row r="1" spans="1:14" ht="62.25" customHeight="1" x14ac:dyDescent="0.15">
      <c r="A1" s="1"/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2.75" customHeight="1" x14ac:dyDescent="0.1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15">
      <c r="A3" s="28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2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15">
      <c r="A5" s="28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2.75" customHeight="1" x14ac:dyDescent="0.15">
      <c r="A6" s="29" t="s">
        <v>3</v>
      </c>
      <c r="B6" s="21"/>
      <c r="C6" s="21"/>
      <c r="D6" s="21"/>
      <c r="E6" s="30"/>
      <c r="F6" s="31"/>
      <c r="G6" s="31"/>
      <c r="H6" s="31"/>
      <c r="I6" s="3"/>
      <c r="J6" s="3"/>
      <c r="K6" s="3"/>
      <c r="L6" s="3"/>
      <c r="M6" s="3"/>
      <c r="N6" s="3"/>
    </row>
    <row r="7" spans="1:14" ht="12.7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15">
      <c r="A8" s="4" t="s">
        <v>4</v>
      </c>
      <c r="B8" s="34" t="s">
        <v>30</v>
      </c>
      <c r="C8" s="31"/>
      <c r="D8" s="6" t="s">
        <v>6</v>
      </c>
      <c r="E8" s="5">
        <f>'1'!E8</f>
        <v>2</v>
      </c>
      <c r="G8" s="4" t="s">
        <v>7</v>
      </c>
      <c r="H8" s="5">
        <f>'1'!H8</f>
        <v>2</v>
      </c>
      <c r="I8" s="36" t="s">
        <v>8</v>
      </c>
      <c r="J8" s="21"/>
      <c r="K8" s="21"/>
      <c r="L8" s="34" t="str">
        <f>'1'!L8</f>
        <v>Ago-Dic2024</v>
      </c>
      <c r="M8" s="31"/>
      <c r="N8" s="31"/>
    </row>
    <row r="9" spans="1:14" ht="12.7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15">
      <c r="A10" s="4" t="s">
        <v>9</v>
      </c>
      <c r="B10" s="34" t="str">
        <f>'1'!B10</f>
        <v>L.A.E. RENATA RAMOS MORENO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</row>
    <row r="11" spans="1:14" ht="12.75" customHeight="1" x14ac:dyDescent="0.1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15">
      <c r="A12" s="38" t="s">
        <v>10</v>
      </c>
      <c r="B12" s="40" t="s">
        <v>11</v>
      </c>
      <c r="C12" s="40" t="s">
        <v>12</v>
      </c>
      <c r="D12" s="25" t="s">
        <v>13</v>
      </c>
      <c r="E12" s="25" t="s">
        <v>14</v>
      </c>
      <c r="F12" s="41" t="s">
        <v>15</v>
      </c>
      <c r="G12" s="42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2" t="s">
        <v>22</v>
      </c>
    </row>
    <row r="13" spans="1:14" ht="12.75" customHeight="1" x14ac:dyDescent="0.15">
      <c r="A13" s="39"/>
      <c r="B13" s="26"/>
      <c r="C13" s="26"/>
      <c r="D13" s="26"/>
      <c r="E13" s="26"/>
      <c r="F13" s="9" t="s">
        <v>23</v>
      </c>
      <c r="G13" s="9" t="s">
        <v>24</v>
      </c>
      <c r="H13" s="26"/>
      <c r="I13" s="26"/>
      <c r="J13" s="26"/>
      <c r="K13" s="26"/>
      <c r="L13" s="26"/>
      <c r="M13" s="26"/>
      <c r="N13" s="23"/>
    </row>
    <row r="14" spans="1:14" ht="12.75" customHeight="1" x14ac:dyDescent="0.15">
      <c r="A14" s="11">
        <f>'1'!A14</f>
        <v>0</v>
      </c>
      <c r="B14" s="11"/>
      <c r="C14" s="11">
        <f>'1'!C14</f>
        <v>0</v>
      </c>
      <c r="D14" s="11">
        <f>'1'!D14</f>
        <v>0</v>
      </c>
      <c r="E14" s="11">
        <f>'1'!E14</f>
        <v>0</v>
      </c>
      <c r="F14" s="11"/>
      <c r="G14" s="11"/>
      <c r="H14" s="12" t="e">
        <f t="shared" ref="H14:H27" si="0">F14/E14</f>
        <v>#DIV/0!</v>
      </c>
      <c r="I14" s="11">
        <f t="shared" ref="I14:I28" si="1">(E14-SUM(F14:G14))-K14</f>
        <v>0</v>
      </c>
      <c r="J14" s="12" t="e">
        <f t="shared" ref="J14:J28" si="2">I14/E14</f>
        <v>#DIV/0!</v>
      </c>
      <c r="K14" s="11"/>
      <c r="L14" s="12" t="e">
        <f t="shared" ref="L14:L28" si="3">K14/E14</f>
        <v>#DIV/0!</v>
      </c>
      <c r="M14" s="11"/>
      <c r="N14" s="13"/>
    </row>
    <row r="15" spans="1:14" ht="12.75" customHeight="1" x14ac:dyDescent="0.15">
      <c r="A15" s="11" t="str">
        <f>'1'!A15</f>
        <v>Operaciones de servicios turisticos</v>
      </c>
      <c r="B15" s="11"/>
      <c r="C15" s="11" t="str">
        <f>'1'!C15</f>
        <v>805 A</v>
      </c>
      <c r="D15" s="11" t="str">
        <f>'1'!D15</f>
        <v>LADM</v>
      </c>
      <c r="E15" s="11">
        <f>'1'!E15</f>
        <v>4</v>
      </c>
      <c r="F15" s="11"/>
      <c r="G15" s="11"/>
      <c r="H15" s="12">
        <f t="shared" si="0"/>
        <v>0</v>
      </c>
      <c r="I15" s="11">
        <f t="shared" si="1"/>
        <v>4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15">
      <c r="A16" s="11" t="str">
        <f>'1'!A16</f>
        <v>Gestion estrategica del capital humano II</v>
      </c>
      <c r="B16" s="11"/>
      <c r="C16" s="11" t="str">
        <f>'1'!C16</f>
        <v>505 B</v>
      </c>
      <c r="D16" s="11" t="str">
        <f>'1'!D16</f>
        <v>LADM</v>
      </c>
      <c r="E16" s="11">
        <f>'1'!E16</f>
        <v>31</v>
      </c>
      <c r="F16" s="11"/>
      <c r="G16" s="11"/>
      <c r="H16" s="12">
        <f t="shared" si="0"/>
        <v>0</v>
      </c>
      <c r="I16" s="11">
        <f t="shared" si="1"/>
        <v>31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15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ht="12.75" customHeight="1" x14ac:dyDescent="0.1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1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1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1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1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1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1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1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1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1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15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35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35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15">
      <c r="A30" s="24" t="s">
        <v>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12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1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15">
      <c r="A33" s="1"/>
      <c r="B33" s="32" t="s">
        <v>28</v>
      </c>
      <c r="C33" s="21"/>
      <c r="D33" s="21"/>
      <c r="E33" s="1"/>
      <c r="F33" s="1"/>
      <c r="G33" s="28" t="s">
        <v>29</v>
      </c>
      <c r="H33" s="21"/>
      <c r="I33" s="21"/>
      <c r="J33" s="21"/>
      <c r="K33" s="1"/>
      <c r="L33" s="1"/>
      <c r="M33" s="1"/>
      <c r="N33" s="1"/>
    </row>
    <row r="34" spans="1:14" ht="62.25" customHeight="1" x14ac:dyDescent="0.15">
      <c r="A34" s="1"/>
      <c r="B34" s="33"/>
      <c r="C34" s="31"/>
      <c r="D34" s="31"/>
      <c r="E34" s="1"/>
      <c r="F34" s="1"/>
      <c r="G34" s="34"/>
      <c r="H34" s="31"/>
      <c r="I34" s="31"/>
      <c r="J34" s="31"/>
      <c r="K34" s="1"/>
      <c r="L34" s="1"/>
      <c r="M34" s="1"/>
      <c r="N34" s="1"/>
    </row>
    <row r="35" spans="1:14" ht="12.75" hidden="1" customHeight="1" x14ac:dyDescent="0.15">
      <c r="A35" s="35" t="e">
        <v>#REF!</v>
      </c>
      <c r="B35" s="21"/>
      <c r="C35" s="8"/>
      <c r="D35" s="1"/>
      <c r="E35" s="35"/>
      <c r="F35" s="21"/>
      <c r="G35" s="21"/>
      <c r="H35" s="21"/>
      <c r="I35" s="1"/>
      <c r="J35" s="1"/>
      <c r="K35" s="1"/>
      <c r="L35" s="1"/>
      <c r="M35" s="1"/>
      <c r="N35" s="1"/>
    </row>
    <row r="36" spans="1:14" ht="12.75" hidden="1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15">
      <c r="A37" s="1"/>
      <c r="B37" s="27" t="str">
        <f>B10</f>
        <v>L.A.E. RENATA RAMOS MORENO</v>
      </c>
      <c r="C37" s="21"/>
      <c r="D37" s="21"/>
      <c r="E37" s="19"/>
      <c r="F37" s="19"/>
      <c r="G37" s="27"/>
      <c r="H37" s="21"/>
      <c r="I37" s="21"/>
      <c r="J37" s="21"/>
      <c r="K37" s="1"/>
      <c r="L37" s="1"/>
      <c r="M37" s="1"/>
      <c r="N37" s="1"/>
    </row>
    <row r="38" spans="1:14" ht="12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RENATA RAMOS MORENO</cp:lastModifiedBy>
  <cp:revision/>
  <dcterms:created xsi:type="dcterms:W3CDTF">2021-11-22T14:45:25Z</dcterms:created>
  <dcterms:modified xsi:type="dcterms:W3CDTF">2024-11-26T14:53:36Z</dcterms:modified>
  <cp:category/>
  <cp:contentStatus/>
</cp:coreProperties>
</file>