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3ER REP\"/>
    </mc:Choice>
  </mc:AlternateContent>
  <xr:revisionPtr revIDLastSave="0" documentId="13_ncr:1_{C21ED6F8-0414-48E0-9FEC-EC5E484073EF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23" l="1"/>
  <c r="L16" i="23"/>
  <c r="L15" i="23"/>
  <c r="I15" i="23"/>
  <c r="L18" i="22" l="1"/>
  <c r="L16" i="22"/>
  <c r="L15" i="22"/>
  <c r="I15" i="22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8" i="10"/>
  <c r="N29" i="10"/>
  <c r="M29" i="10"/>
  <c r="K29" i="10"/>
  <c r="G29" i="10"/>
  <c r="F29" i="10"/>
  <c r="E29" i="10"/>
  <c r="L18" i="10"/>
  <c r="L16" i="10"/>
  <c r="L15" i="10"/>
  <c r="I15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9" i="10"/>
  <c r="J29" i="10" s="1"/>
  <c r="H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<sst xmlns="http://schemas.openxmlformats.org/spreadsheetml/2006/main" count="234" uniqueCount="50">
  <si>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</si>
  <si>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</si>
  <si>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</si>
  <si>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</si>
  <si>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</si>
  <si>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</si>
  <si>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</si>
  <si>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</si>
  <si>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</si>
  <si>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</si>
  <si>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</si>
  <si>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</si>
  <si>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</si>
  <si>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</si>
  <si>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</si>
  <si>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</si>
  <si>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</si>
  <si>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</si>
  <si>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</si>
  <si>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</si>
  <si>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</si>
  <si>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</si>
  <si>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</si>
  <si>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</si>
  <si>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</si>
  <si>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</si>
  <si>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</si>
  <si>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</si>
  <si>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</si>
  <si>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</si>
  <si>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</si>
  <si>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</si>
  <si>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</si>
  <si>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</si>
  <si>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</si>
  <si>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</si>
  <si>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TALLER DE INVESTIGACION I</t>
  </si>
  <si>
    <t>507 B</t>
  </si>
  <si>
    <t xml:space="preserve"> -</t>
  </si>
  <si>
    <t>SE</t>
  </si>
  <si>
    <t>MARCO LEGAL DE LAS ORGANIZACIONES</t>
  </si>
  <si>
    <t>307 A</t>
  </si>
  <si>
    <t>ECONOMIA EMPRESARIAL</t>
  </si>
  <si>
    <t>DESARROLLO DE LA COMPETITIVIDAD ORGANIZACIONAL</t>
  </si>
  <si>
    <t>907 A</t>
  </si>
  <si>
    <t>HABILIDADES DIRECTIVAS I</t>
  </si>
  <si>
    <t>307 C</t>
  </si>
  <si>
    <t>II</t>
  </si>
  <si>
    <t>III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</si>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</sst>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34</xdr:row>
      <xdr:rowOff>78441</xdr:rowOff>
    </xdr:from>
    <xdr:to>
      <xdr:col>3</xdr:col>
      <xdr:colOff>678516</xdr:colOff>
      <xdr:row>34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opLeftCell="A3" zoomScale="85" zoomScaleNormal="85" zoomScaleSheetLayoutView="100" workbookViewId="0">
      <selection activeCell="P7" sqref="P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1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7" t="s">
        <v>4</v>
      </c>
      <c r="C8" s="37"/>
      <c r="D8" s="14" t="s">
        <v>5</v>
      </c>
      <c r="E8" s="5">
        <v>4</v>
      </c>
      <c r="G8" s="4" t="s">
        <v>6</v>
      </c>
      <c r="H8" s="5">
        <v>5</v>
      </c>
      <c r="I8" s="36" t="s">
        <v>7</v>
      </c>
      <c r="J8" s="36"/>
      <c r="K8" s="36"/>
      <c r="L8" s="37" t="s">
        <v>49</v>
      </c>
      <c r="M8" s="37"/>
      <c r="N8" s="37"/>
    </row>
    <row r="10" spans="1:14" ht="13" x14ac:dyDescent="0.3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36</v>
      </c>
      <c r="B14" s="9" t="s">
        <v>39</v>
      </c>
      <c r="C14" s="9" t="s">
        <v>37</v>
      </c>
      <c r="D14" s="9" t="s">
        <v>33</v>
      </c>
      <c r="E14" s="9">
        <v>34</v>
      </c>
      <c r="F14" s="9" t="s">
        <v>38</v>
      </c>
      <c r="G14" s="9"/>
      <c r="H14" s="10"/>
      <c r="I14" s="9" t="s">
        <v>38</v>
      </c>
      <c r="J14" s="10"/>
      <c r="K14" s="9" t="s">
        <v>38</v>
      </c>
      <c r="L14" s="10" t="s">
        <v>38</v>
      </c>
      <c r="M14" s="9" t="s">
        <v>38</v>
      </c>
      <c r="N14" s="15" t="s">
        <v>38</v>
      </c>
    </row>
    <row r="15" spans="1:14" s="11" customFormat="1" x14ac:dyDescent="0.25">
      <c r="A15" s="8" t="s">
        <v>40</v>
      </c>
      <c r="B15" s="9" t="s">
        <v>47</v>
      </c>
      <c r="C15" s="9" t="s">
        <v>41</v>
      </c>
      <c r="D15" s="9" t="s">
        <v>33</v>
      </c>
      <c r="E15" s="9">
        <v>36</v>
      </c>
      <c r="F15" s="9">
        <v>34</v>
      </c>
      <c r="G15" s="9"/>
      <c r="H15" s="10"/>
      <c r="I15" s="9">
        <f t="shared" ref="I15:I29" si="0">(E15-SUM(F15:G15))-K15</f>
        <v>2</v>
      </c>
      <c r="J15" s="10"/>
      <c r="K15" s="9">
        <v>0</v>
      </c>
      <c r="L15" s="10">
        <f t="shared" ref="L15:L29" si="1">K15/E15</f>
        <v>0</v>
      </c>
      <c r="M15" s="9">
        <v>91</v>
      </c>
      <c r="N15" s="15">
        <v>0.75</v>
      </c>
    </row>
    <row r="16" spans="1:14" s="11" customFormat="1" x14ac:dyDescent="0.25">
      <c r="A16" s="8" t="s">
        <v>42</v>
      </c>
      <c r="B16" s="9" t="s">
        <v>21</v>
      </c>
      <c r="C16" s="9" t="s">
        <v>41</v>
      </c>
      <c r="D16" s="9" t="s">
        <v>33</v>
      </c>
      <c r="E16" s="9">
        <v>39</v>
      </c>
      <c r="F16" s="9">
        <v>34</v>
      </c>
      <c r="G16" s="9"/>
      <c r="H16" s="10"/>
      <c r="I16" s="9">
        <v>5</v>
      </c>
      <c r="J16" s="10"/>
      <c r="K16" s="9">
        <v>0</v>
      </c>
      <c r="L16" s="10">
        <f t="shared" si="1"/>
        <v>0</v>
      </c>
      <c r="M16" s="9">
        <v>73</v>
      </c>
      <c r="N16" s="15">
        <v>0.65</v>
      </c>
    </row>
    <row r="17" spans="1:14" s="11" customFormat="1" ht="25" x14ac:dyDescent="0.25">
      <c r="A17" s="8" t="s">
        <v>43</v>
      </c>
      <c r="B17" s="9" t="s">
        <v>21</v>
      </c>
      <c r="C17" s="9" t="s">
        <v>44</v>
      </c>
      <c r="D17" s="9" t="s">
        <v>33</v>
      </c>
      <c r="E17" s="9">
        <v>10</v>
      </c>
      <c r="F17" s="9">
        <v>7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65</v>
      </c>
      <c r="N17" s="15">
        <v>0.7</v>
      </c>
    </row>
    <row r="18" spans="1:14" s="11" customFormat="1" ht="25" x14ac:dyDescent="0.25">
      <c r="A18" s="8" t="s">
        <v>45</v>
      </c>
      <c r="B18" s="9" t="s">
        <v>21</v>
      </c>
      <c r="C18" s="9" t="s">
        <v>46</v>
      </c>
      <c r="D18" s="9" t="s">
        <v>33</v>
      </c>
      <c r="E18" s="9">
        <v>17</v>
      </c>
      <c r="F18" s="9">
        <v>16</v>
      </c>
      <c r="G18" s="9"/>
      <c r="H18" s="10"/>
      <c r="I18" s="9">
        <v>1</v>
      </c>
      <c r="J18" s="10"/>
      <c r="K18" s="9">
        <v>0</v>
      </c>
      <c r="L18" s="10">
        <f t="shared" si="1"/>
        <v>0</v>
      </c>
      <c r="M18" s="9">
        <v>87</v>
      </c>
      <c r="N18" s="15">
        <v>0.88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5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5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5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5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s="11" customFormat="1" x14ac:dyDescent="0.25">
      <c r="A28" s="21"/>
      <c r="B28" s="22"/>
      <c r="C28" s="22"/>
      <c r="D28" s="22"/>
      <c r="E28" s="22"/>
      <c r="F28" s="22"/>
      <c r="G28" s="22"/>
      <c r="H28" s="23"/>
      <c r="I28" s="22"/>
      <c r="J28" s="23"/>
      <c r="K28" s="22"/>
      <c r="L28" s="23"/>
      <c r="M28" s="22"/>
      <c r="N28" s="24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SUM(E14:E21)</f>
        <v>136</v>
      </c>
      <c r="F29" s="17">
        <f>SUM(F14:F21)</f>
        <v>91</v>
      </c>
      <c r="G29" s="17">
        <f>SUM(G14:G21)</f>
        <v>0</v>
      </c>
      <c r="H29" s="18">
        <f>SUM(F29:G29)/E29</f>
        <v>0.66911764705882348</v>
      </c>
      <c r="I29" s="17">
        <f t="shared" si="0"/>
        <v>45</v>
      </c>
      <c r="J29" s="18">
        <f t="shared" ref="J29" si="2">I29/E29</f>
        <v>0.33088235294117646</v>
      </c>
      <c r="K29" s="17">
        <f>SUM(K14:K21)</f>
        <v>0</v>
      </c>
      <c r="L29" s="18">
        <f t="shared" si="1"/>
        <v>0</v>
      </c>
      <c r="M29" s="17">
        <f>AVERAGE(M14:M21)</f>
        <v>79</v>
      </c>
      <c r="N29" s="19">
        <f>AVERAGE(N14:N21)</f>
        <v>0.74499999999999988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ht="13" x14ac:dyDescent="0.3">
      <c r="B34" s="40" t="s">
        <v>27</v>
      </c>
      <c r="C34" s="40"/>
      <c r="D34" s="40"/>
      <c r="G34" s="25" t="s">
        <v>28</v>
      </c>
      <c r="H34" s="25"/>
      <c r="I34" s="25"/>
      <c r="J34" s="25"/>
    </row>
    <row r="35" spans="1:10" ht="62.25" customHeight="1" x14ac:dyDescent="0.25">
      <c r="B35" s="41"/>
      <c r="C35" s="41"/>
      <c r="D35" s="41"/>
      <c r="G35" s="37"/>
      <c r="H35" s="37"/>
      <c r="I35" s="37"/>
      <c r="J35" s="37"/>
    </row>
    <row r="36" spans="1:10" hidden="1" x14ac:dyDescent="0.25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5"/>
    <row r="38" spans="1:10" ht="45" customHeight="1" x14ac:dyDescent="0.25">
      <c r="B38" s="43" t="str">
        <f>B10</f>
        <v>DADE. ASAHI NEGRETE ANOTA</v>
      </c>
      <c r="C38" s="43"/>
      <c r="D38" s="43"/>
      <c r="E38" s="13"/>
      <c r="F38" s="13"/>
      <c r="G38" s="43" t="s">
        <v>34</v>
      </c>
      <c r="H38" s="43"/>
      <c r="I38" s="43"/>
      <c r="J38" s="43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A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2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36</v>
      </c>
      <c r="B14" s="9" t="s">
        <v>21</v>
      </c>
      <c r="C14" s="9" t="s">
        <v>37</v>
      </c>
      <c r="D14" s="9" t="s">
        <v>33</v>
      </c>
      <c r="E14" s="9">
        <v>34</v>
      </c>
      <c r="F14" s="9">
        <v>28</v>
      </c>
      <c r="G14" s="9"/>
      <c r="H14" s="10"/>
      <c r="I14" s="9">
        <v>6</v>
      </c>
      <c r="J14" s="10"/>
      <c r="K14" s="9">
        <v>0</v>
      </c>
      <c r="L14" s="10">
        <v>0</v>
      </c>
      <c r="M14" s="9">
        <v>80</v>
      </c>
      <c r="N14" s="15">
        <v>0.79</v>
      </c>
    </row>
    <row r="15" spans="1:14" s="11" customFormat="1" x14ac:dyDescent="0.25">
      <c r="A15" s="8" t="s">
        <v>40</v>
      </c>
      <c r="B15" s="9" t="s">
        <v>47</v>
      </c>
      <c r="C15" s="9" t="s">
        <v>41</v>
      </c>
      <c r="D15" s="9" t="s">
        <v>33</v>
      </c>
      <c r="E15" s="9">
        <v>36</v>
      </c>
      <c r="F15" s="9">
        <v>35</v>
      </c>
      <c r="G15" s="9"/>
      <c r="H15" s="10"/>
      <c r="I15" s="9">
        <f t="shared" ref="I15" si="0">(E15-SUM(F15:G15))-K15</f>
        <v>1</v>
      </c>
      <c r="J15" s="10"/>
      <c r="K15" s="9">
        <v>0</v>
      </c>
      <c r="L15" s="10">
        <f t="shared" ref="L15:L18" si="1">K15/E15</f>
        <v>0</v>
      </c>
      <c r="M15" s="9">
        <v>92</v>
      </c>
      <c r="N15" s="15">
        <v>0.67</v>
      </c>
    </row>
    <row r="16" spans="1:14" s="11" customFormat="1" x14ac:dyDescent="0.25">
      <c r="A16" s="8" t="s">
        <v>42</v>
      </c>
      <c r="B16" s="9" t="s">
        <v>47</v>
      </c>
      <c r="C16" s="9" t="s">
        <v>41</v>
      </c>
      <c r="D16" s="9" t="s">
        <v>33</v>
      </c>
      <c r="E16" s="9">
        <v>39</v>
      </c>
      <c r="F16" s="9">
        <v>31</v>
      </c>
      <c r="G16" s="9"/>
      <c r="H16" s="10"/>
      <c r="I16" s="9">
        <v>8</v>
      </c>
      <c r="J16" s="10"/>
      <c r="K16" s="9">
        <v>0</v>
      </c>
      <c r="L16" s="10">
        <f t="shared" si="1"/>
        <v>0</v>
      </c>
      <c r="M16" s="9">
        <v>77</v>
      </c>
      <c r="N16" s="15">
        <v>0.79</v>
      </c>
    </row>
    <row r="17" spans="1:14" s="11" customFormat="1" ht="25" x14ac:dyDescent="0.25">
      <c r="A17" s="8" t="s">
        <v>43</v>
      </c>
      <c r="B17" s="9" t="s">
        <v>47</v>
      </c>
      <c r="C17" s="9" t="s">
        <v>44</v>
      </c>
      <c r="D17" s="9" t="s">
        <v>33</v>
      </c>
      <c r="E17" s="9">
        <v>10</v>
      </c>
      <c r="F17" s="9">
        <v>9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86</v>
      </c>
      <c r="N17" s="15">
        <v>0.7</v>
      </c>
    </row>
    <row r="18" spans="1:14" s="11" customFormat="1" ht="25" x14ac:dyDescent="0.25">
      <c r="A18" s="8" t="s">
        <v>45</v>
      </c>
      <c r="B18" s="9" t="s">
        <v>47</v>
      </c>
      <c r="C18" s="9" t="s">
        <v>46</v>
      </c>
      <c r="D18" s="9" t="s">
        <v>33</v>
      </c>
      <c r="E18" s="9">
        <v>17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88</v>
      </c>
      <c r="N18" s="15">
        <v>0.59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120</v>
      </c>
      <c r="G28" s="17">
        <f>SUM(G14:G27)</f>
        <v>0</v>
      </c>
      <c r="H28" s="18">
        <f>SUM(F28:G28)/E28</f>
        <v>0.88235294117647056</v>
      </c>
      <c r="I28" s="17">
        <f t="shared" ref="I28" si="2">(E28-SUM(F28:G28))-K28</f>
        <v>16</v>
      </c>
      <c r="J28" s="18">
        <f t="shared" ref="J28" si="3">I28/E28</f>
        <v>0.11764705882352941</v>
      </c>
      <c r="K28" s="17">
        <f>SUM(K14:K27)</f>
        <v>0</v>
      </c>
      <c r="L28" s="18">
        <f t="shared" ref="L28" si="4">K28/E28</f>
        <v>0</v>
      </c>
      <c r="M28" s="17">
        <f>AVERAGE(M14:M27)</f>
        <v>84.6</v>
      </c>
      <c r="N28" s="19">
        <f>AVERAGE(N14:N27)</f>
        <v>0.70799999999999996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O18" sqref="O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3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 t="s">
        <v>36</v>
      </c>
      <c r="B14" s="9" t="s">
        <v>39</v>
      </c>
      <c r="C14" s="9" t="s">
        <v>37</v>
      </c>
      <c r="D14" s="9" t="s">
        <v>33</v>
      </c>
      <c r="E14" s="9">
        <v>34</v>
      </c>
      <c r="F14" s="9" t="s">
        <v>38</v>
      </c>
      <c r="G14" s="9"/>
      <c r="H14" s="10"/>
      <c r="I14" s="9" t="s">
        <v>38</v>
      </c>
      <c r="J14" s="10"/>
      <c r="K14" s="9" t="s">
        <v>38</v>
      </c>
      <c r="L14" s="10" t="s">
        <v>38</v>
      </c>
      <c r="M14" s="9" t="s">
        <v>38</v>
      </c>
      <c r="N14" s="15" t="s">
        <v>38</v>
      </c>
    </row>
    <row r="15" spans="1:14" s="11" customFormat="1" x14ac:dyDescent="0.25">
      <c r="A15" s="8" t="s">
        <v>40</v>
      </c>
      <c r="B15" s="9" t="s">
        <v>48</v>
      </c>
      <c r="C15" s="9" t="s">
        <v>41</v>
      </c>
      <c r="D15" s="9" t="s">
        <v>33</v>
      </c>
      <c r="E15" s="9">
        <v>36</v>
      </c>
      <c r="F15" s="9">
        <v>32</v>
      </c>
      <c r="G15" s="9"/>
      <c r="H15" s="10"/>
      <c r="I15" s="9">
        <f t="shared" ref="I15" si="0">(E15-SUM(F15:G15))-K15</f>
        <v>4</v>
      </c>
      <c r="J15" s="10"/>
      <c r="K15" s="9">
        <v>0</v>
      </c>
      <c r="L15" s="10">
        <f t="shared" ref="L15:L18" si="1">K15/E15</f>
        <v>0</v>
      </c>
      <c r="M15" s="9">
        <v>75</v>
      </c>
      <c r="N15" s="15">
        <v>0.47</v>
      </c>
    </row>
    <row r="16" spans="1:14" s="11" customFormat="1" x14ac:dyDescent="0.25">
      <c r="A16" s="8" t="s">
        <v>42</v>
      </c>
      <c r="B16" s="9" t="s">
        <v>48</v>
      </c>
      <c r="C16" s="9" t="s">
        <v>41</v>
      </c>
      <c r="D16" s="9" t="s">
        <v>33</v>
      </c>
      <c r="E16" s="9">
        <v>39</v>
      </c>
      <c r="F16" s="9">
        <v>31</v>
      </c>
      <c r="G16" s="9"/>
      <c r="H16" s="10"/>
      <c r="I16" s="9">
        <v>8</v>
      </c>
      <c r="J16" s="10"/>
      <c r="K16" s="9">
        <v>0</v>
      </c>
      <c r="L16" s="10">
        <f t="shared" si="1"/>
        <v>0</v>
      </c>
      <c r="M16" s="9">
        <v>76</v>
      </c>
      <c r="N16" s="15">
        <v>0.74</v>
      </c>
    </row>
    <row r="17" spans="1:14" s="11" customFormat="1" ht="25" x14ac:dyDescent="0.25">
      <c r="A17" s="8" t="s">
        <v>43</v>
      </c>
      <c r="B17" s="9" t="s">
        <v>48</v>
      </c>
      <c r="C17" s="9" t="s">
        <v>44</v>
      </c>
      <c r="D17" s="9" t="s">
        <v>33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92</v>
      </c>
      <c r="N17" s="15">
        <v>0.4</v>
      </c>
    </row>
    <row r="18" spans="1:14" s="11" customFormat="1" ht="25" x14ac:dyDescent="0.25">
      <c r="A18" s="8" t="s">
        <v>45</v>
      </c>
      <c r="B18" s="9" t="s">
        <v>48</v>
      </c>
      <c r="C18" s="9" t="s">
        <v>46</v>
      </c>
      <c r="D18" s="9" t="s">
        <v>33</v>
      </c>
      <c r="E18" s="9">
        <v>17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0.71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90</v>
      </c>
      <c r="G28" s="17">
        <f>SUM(G14:G27)</f>
        <v>0</v>
      </c>
      <c r="H28" s="18">
        <f>SUM(F28:G28)/E28</f>
        <v>0.66176470588235292</v>
      </c>
      <c r="I28" s="17">
        <f t="shared" ref="I28" si="2">(E28-SUM(F28:G28))-K28</f>
        <v>46</v>
      </c>
      <c r="J28" s="18">
        <f t="shared" ref="J28" si="3">I28/E28</f>
        <v>0.33823529411764708</v>
      </c>
      <c r="K28" s="17">
        <f>SUM(K14:K27)</f>
        <v>0</v>
      </c>
      <c r="L28" s="18">
        <f t="shared" ref="L28" si="4">K28/E28</f>
        <v>0</v>
      </c>
      <c r="M28" s="17">
        <f>AVERAGE(M14:M27)</f>
        <v>83.5</v>
      </c>
      <c r="N28" s="19">
        <f>AVERAGE(N14:N27)</f>
        <v>0.57999999999999996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4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TALLER DE INVESTIGACION I</v>
      </c>
      <c r="B14" s="9"/>
      <c r="C14" s="9" t="str">
        <f>'1'!C14</f>
        <v>507 B</v>
      </c>
      <c r="D14" s="9" t="str">
        <f>'1'!D14</f>
        <v>IGEM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MARCO LEGAL DE LAS ORGANIZACIONES</v>
      </c>
      <c r="B15" s="9"/>
      <c r="C15" s="9" t="str">
        <f>'1'!C15</f>
        <v>307 A</v>
      </c>
      <c r="D15" s="9" t="str">
        <f>'1'!D15</f>
        <v>IGEM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ECONOMIA EMPRESARIAL</v>
      </c>
      <c r="B16" s="9"/>
      <c r="C16" s="9" t="str">
        <f>'1'!C16</f>
        <v>307 A</v>
      </c>
      <c r="D16" s="9" t="str">
        <f>'1'!D16</f>
        <v>IGEM</v>
      </c>
      <c r="E16" s="9">
        <f>'1'!E16</f>
        <v>39</v>
      </c>
      <c r="F16" s="9"/>
      <c r="G16" s="9"/>
      <c r="H16" s="10">
        <f t="shared" si="0"/>
        <v>0</v>
      </c>
      <c r="I16" s="9">
        <f t="shared" si="1"/>
        <v>39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'1'!A18</f>
        <v>HABILIDADES DIRECTIVAS I</v>
      </c>
      <c r="B17" s="9"/>
      <c r="C17" s="9" t="str">
        <f>'1'!C18</f>
        <v>307 C</v>
      </c>
      <c r="D17" s="9" t="str">
        <f>'1'!D18</f>
        <v>IGEM</v>
      </c>
      <c r="E17" s="9">
        <f>'1'!E18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8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 t="s">
        <v>29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TALLER DE INVESTIGACION I</v>
      </c>
      <c r="B14" s="9"/>
      <c r="C14" s="9" t="str">
        <f>'1'!C14</f>
        <v>507 B</v>
      </c>
      <c r="D14" s="9" t="str">
        <f>'1'!D14</f>
        <v>IGEM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MARCO LEGAL DE LAS ORGANIZACIONES</v>
      </c>
      <c r="B15" s="9"/>
      <c r="C15" s="9" t="str">
        <f>'1'!C15</f>
        <v>307 A</v>
      </c>
      <c r="D15" s="9" t="str">
        <f>'1'!D15</f>
        <v>IGEM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ECONOMIA EMPRESARIAL</v>
      </c>
      <c r="B16" s="9"/>
      <c r="C16" s="9" t="str">
        <f>'1'!C16</f>
        <v>307 A</v>
      </c>
      <c r="D16" s="9" t="str">
        <f>'1'!D16</f>
        <v>IGEM</v>
      </c>
      <c r="E16" s="9">
        <f>'1'!E16</f>
        <v>39</v>
      </c>
      <c r="F16" s="9"/>
      <c r="G16" s="9"/>
      <c r="H16" s="10">
        <f t="shared" si="0"/>
        <v>0</v>
      </c>
      <c r="I16" s="9">
        <f t="shared" si="1"/>
        <v>39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'1'!A18</f>
        <v>HABILIDADES DIRECTIVAS I</v>
      </c>
      <c r="B17" s="9"/>
      <c r="C17" s="9" t="str">
        <f>'1'!C18</f>
        <v>307 C</v>
      </c>
      <c r="D17" s="9" t="str">
        <f>'1'!D18</f>
        <v>IGEM</v>
      </c>
      <c r="E17" s="9">
        <f>'1'!E18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 negrete</cp:lastModifiedBy>
  <cp:revision/>
  <dcterms:created xsi:type="dcterms:W3CDTF">2021-11-22T14:45:25Z</dcterms:created>
  <dcterms:modified xsi:type="dcterms:W3CDTF">2024-11-22T20:34:30Z</dcterms:modified>
  <cp:category/>
  <cp:contentStatus/>
</cp:coreProperties>
</file>