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FINAL\"/>
    </mc:Choice>
  </mc:AlternateContent>
  <xr:revisionPtr revIDLastSave="0" documentId="13_ncr:1_{4C1B1698-74B9-4DE9-9149-C47422B3C891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4" l="1"/>
  <c r="I16" i="24"/>
  <c r="L19" i="24"/>
  <c r="L17" i="24"/>
  <c r="L15" i="24"/>
  <c r="I15" i="24"/>
  <c r="L18" i="23"/>
  <c r="L16" i="23"/>
  <c r="L15" i="23"/>
  <c r="I15" i="23"/>
  <c r="L18" i="22" l="1"/>
  <c r="L16" i="22"/>
  <c r="L15" i="22"/>
  <c r="I15" i="22"/>
  <c r="N28" i="25"/>
  <c r="M28" i="25"/>
  <c r="K28" i="25"/>
  <c r="G28" i="25"/>
  <c r="F28" i="25"/>
  <c r="I18" i="25"/>
  <c r="E17" i="25"/>
  <c r="I17" i="25" s="1"/>
  <c r="J17" i="25" s="1"/>
  <c r="D17" i="25"/>
  <c r="C17" i="25"/>
  <c r="A17" i="25"/>
  <c r="E16" i="25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B10" i="24"/>
  <c r="B38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H17" i="25"/>
  <c r="E28" i="25"/>
  <c r="E29" i="24"/>
  <c r="E28" i="23"/>
  <c r="E28" i="22"/>
  <c r="I29" i="10"/>
  <c r="J29" i="10" s="1"/>
  <c r="H29" i="10"/>
  <c r="L29" i="10"/>
  <c r="I28" i="25" l="1"/>
  <c r="J28" i="25" s="1"/>
  <c r="L28" i="25"/>
  <c r="H28" i="25"/>
  <c r="I29" i="24"/>
  <c r="J29" i="24" s="1"/>
  <c r="L29" i="24"/>
  <c r="H29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<sst xmlns="http://schemas.openxmlformats.org/spreadsheetml/2006/main" count="268" uniqueCount="54">
  <si>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</si>
  <si>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</si>
  <si>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</si>
  <si>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</si>
  <si>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</si>
  <si>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</si>
  <si>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</si>
  <si>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</si>
  <si>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</si>
  <si>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</si>
  <si>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</si>
  <si>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</si>
  <si>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</si>
  <si>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</si>
  <si>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</si>
  <si>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</si>
  <si>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</si>
  <si>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</si>
  <si>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</si>
  <si>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</si>
  <si>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</si>
  <si>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</si>
  <si>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</si>
  <si>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</si>
  <si>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</si>
  <si>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</si>
  <si>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</si>
  <si>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</si>
  <si>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</si>
  <si>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</si>
  <si>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</si>
  <si>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</si>
  <si>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</si>
  <si>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</si>
  <si>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</si>
  <si>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</si>
  <si>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TALLER DE INVESTIGACION I</t>
  </si>
  <si>
    <t>507 B</t>
  </si>
  <si>
    <t xml:space="preserve"> -</t>
  </si>
  <si>
    <t>SE</t>
  </si>
  <si>
    <t>MARCO LEGAL DE LAS ORGANIZACIONES</t>
  </si>
  <si>
    <t>307 A</t>
  </si>
  <si>
    <t>ECONOMIA EMPRESARIAL</t>
  </si>
  <si>
    <t>DESARROLLO DE LA COMPETITIVIDAD ORGANIZACIONAL</t>
  </si>
  <si>
    <t>907 A</t>
  </si>
  <si>
    <t>HABILIDADES DIRECTIVAS I</t>
  </si>
  <si>
    <t>307 C</t>
  </si>
  <si>
    <t>II</t>
  </si>
  <si>
    <t>III</t>
  </si>
  <si>
    <t>AGOSTO-DICIEMBRE 2024</t>
  </si>
  <si>
    <t>IV</t>
  </si>
  <si>
    <t>V</t>
  </si>
  <si>
    <t>LC. ANA KARENINA CORDOBA FERMAN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</si>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</sst>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3" zoomScale="85" zoomScaleNormal="85" zoomScaleSheetLayoutView="100" workbookViewId="0">
      <selection activeCell="P7" sqref="P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5</v>
      </c>
      <c r="I8" s="38" t="s">
        <v>7</v>
      </c>
      <c r="J8" s="38"/>
      <c r="K8" s="38"/>
      <c r="L8" s="32" t="s">
        <v>49</v>
      </c>
      <c r="M8" s="32"/>
      <c r="N8" s="32"/>
    </row>
    <row r="10" spans="1:14" ht="13" x14ac:dyDescent="0.3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:I29" si="0">(E15-SUM(F15:G15))-K15</f>
        <v>2</v>
      </c>
      <c r="J15" s="10"/>
      <c r="K15" s="9">
        <v>0</v>
      </c>
      <c r="L15" s="10">
        <f t="shared" ref="L15:L29" si="1">K15/E15</f>
        <v>0</v>
      </c>
      <c r="M15" s="9">
        <v>91</v>
      </c>
      <c r="N15" s="15">
        <v>0.75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33</v>
      </c>
      <c r="E16" s="9">
        <v>39</v>
      </c>
      <c r="F16" s="9">
        <v>34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73</v>
      </c>
      <c r="N16" s="15">
        <v>0.65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10</v>
      </c>
      <c r="F17" s="9">
        <v>7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65</v>
      </c>
      <c r="N17" s="15">
        <v>0.7</v>
      </c>
    </row>
    <row r="18" spans="1:14" s="11" customFormat="1" ht="25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17</v>
      </c>
      <c r="F18" s="9">
        <v>16</v>
      </c>
      <c r="G18" s="9"/>
      <c r="H18" s="10"/>
      <c r="I18" s="9">
        <v>1</v>
      </c>
      <c r="J18" s="10"/>
      <c r="K18" s="9">
        <v>0</v>
      </c>
      <c r="L18" s="10">
        <f t="shared" si="1"/>
        <v>0</v>
      </c>
      <c r="M18" s="9">
        <v>87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136</v>
      </c>
      <c r="F29" s="17">
        <f>SUM(F14:F21)</f>
        <v>91</v>
      </c>
      <c r="G29" s="17">
        <f>SUM(G14:G21)</f>
        <v>0</v>
      </c>
      <c r="H29" s="18">
        <f>SUM(F29:G29)/E29</f>
        <v>0.66911764705882348</v>
      </c>
      <c r="I29" s="17">
        <f t="shared" si="0"/>
        <v>45</v>
      </c>
      <c r="J29" s="18">
        <f t="shared" ref="J29" si="2">I29/E29</f>
        <v>0.33088235294117646</v>
      </c>
      <c r="K29" s="17">
        <f>SUM(K14:K21)</f>
        <v>0</v>
      </c>
      <c r="L29" s="18">
        <f t="shared" si="1"/>
        <v>0</v>
      </c>
      <c r="M29" s="17">
        <f>AVERAGE(M14:M21)</f>
        <v>79</v>
      </c>
      <c r="N29" s="19">
        <f>AVERAGE(N14:N21)</f>
        <v>0.74499999999999988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 t="s">
        <v>34</v>
      </c>
      <c r="H38" s="26"/>
      <c r="I38" s="26"/>
      <c r="J38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34</v>
      </c>
      <c r="F14" s="9">
        <v>28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35</v>
      </c>
      <c r="G15" s="9"/>
      <c r="H15" s="10"/>
      <c r="I15" s="9">
        <f t="shared" ref="I15" si="0">(E15-SUM(F15:G15))-K15</f>
        <v>1</v>
      </c>
      <c r="J15" s="10"/>
      <c r="K15" s="9">
        <v>0</v>
      </c>
      <c r="L15" s="10">
        <f t="shared" ref="L15:L18" si="1">K15/E15</f>
        <v>0</v>
      </c>
      <c r="M15" s="9">
        <v>92</v>
      </c>
      <c r="N15" s="15">
        <v>0.67</v>
      </c>
    </row>
    <row r="16" spans="1:14" s="11" customFormat="1" x14ac:dyDescent="0.25">
      <c r="A16" s="8" t="s">
        <v>42</v>
      </c>
      <c r="B16" s="9" t="s">
        <v>47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77</v>
      </c>
      <c r="N16" s="15">
        <v>0.79</v>
      </c>
    </row>
    <row r="17" spans="1:14" s="11" customFormat="1" ht="25" x14ac:dyDescent="0.25">
      <c r="A17" s="8" t="s">
        <v>43</v>
      </c>
      <c r="B17" s="9" t="s">
        <v>47</v>
      </c>
      <c r="C17" s="9" t="s">
        <v>44</v>
      </c>
      <c r="D17" s="9" t="s">
        <v>33</v>
      </c>
      <c r="E17" s="9">
        <v>10</v>
      </c>
      <c r="F17" s="9">
        <v>9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86</v>
      </c>
      <c r="N17" s="15">
        <v>0.7</v>
      </c>
    </row>
    <row r="18" spans="1:14" s="11" customFormat="1" ht="25" x14ac:dyDescent="0.25">
      <c r="A18" s="8" t="s">
        <v>45</v>
      </c>
      <c r="B18" s="9" t="s">
        <v>47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120</v>
      </c>
      <c r="G28" s="17">
        <f>SUM(G14:G27)</f>
        <v>0</v>
      </c>
      <c r="H28" s="18">
        <f>SUM(F28:G28)/E28</f>
        <v>0.88235294117647056</v>
      </c>
      <c r="I28" s="17">
        <f t="shared" ref="I28" si="2">(E28-SUM(F28:G28))-K28</f>
        <v>16</v>
      </c>
      <c r="J28" s="18">
        <f t="shared" ref="J28" si="3">I28/E28</f>
        <v>0.11764705882352941</v>
      </c>
      <c r="K28" s="17">
        <f>SUM(K14:K27)</f>
        <v>0</v>
      </c>
      <c r="L28" s="18">
        <f t="shared" ref="L28" si="4">K28/E28</f>
        <v>0</v>
      </c>
      <c r="M28" s="17">
        <f>AVERAGE(M14:M27)</f>
        <v>84.6</v>
      </c>
      <c r="N28" s="19">
        <f>AVERAGE(N14:N27)</f>
        <v>0.70799999999999996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48</v>
      </c>
      <c r="C15" s="9" t="s">
        <v>41</v>
      </c>
      <c r="D15" s="9" t="s">
        <v>33</v>
      </c>
      <c r="E15" s="9">
        <v>36</v>
      </c>
      <c r="F15" s="9">
        <v>32</v>
      </c>
      <c r="G15" s="9"/>
      <c r="H15" s="10"/>
      <c r="I15" s="9">
        <f t="shared" ref="I15" si="0">(E15-SUM(F15:G15))-K15</f>
        <v>4</v>
      </c>
      <c r="J15" s="10"/>
      <c r="K15" s="9">
        <v>0</v>
      </c>
      <c r="L15" s="10">
        <f t="shared" ref="L15:L18" si="1">K15/E15</f>
        <v>0</v>
      </c>
      <c r="M15" s="9">
        <v>75</v>
      </c>
      <c r="N15" s="15">
        <v>0.47</v>
      </c>
    </row>
    <row r="16" spans="1:14" s="11" customFormat="1" x14ac:dyDescent="0.25">
      <c r="A16" s="8" t="s">
        <v>42</v>
      </c>
      <c r="B16" s="9" t="s">
        <v>48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76</v>
      </c>
      <c r="N16" s="15">
        <v>0.74</v>
      </c>
    </row>
    <row r="17" spans="1:14" s="11" customFormat="1" ht="25" x14ac:dyDescent="0.25">
      <c r="A17" s="8" t="s">
        <v>43</v>
      </c>
      <c r="B17" s="9" t="s">
        <v>48</v>
      </c>
      <c r="C17" s="9" t="s">
        <v>44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92</v>
      </c>
      <c r="N17" s="15">
        <v>0.4</v>
      </c>
    </row>
    <row r="18" spans="1:14" s="11" customFormat="1" ht="25" x14ac:dyDescent="0.25">
      <c r="A18" s="8" t="s">
        <v>45</v>
      </c>
      <c r="B18" s="9" t="s">
        <v>48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90</v>
      </c>
      <c r="G28" s="17">
        <f>SUM(G14:G27)</f>
        <v>0</v>
      </c>
      <c r="H28" s="18">
        <f>SUM(F28:G28)/E28</f>
        <v>0.66176470588235292</v>
      </c>
      <c r="I28" s="17">
        <f t="shared" ref="I28" si="2">(E28-SUM(F28:G28))-K28</f>
        <v>46</v>
      </c>
      <c r="J28" s="18">
        <f t="shared" ref="J28" si="3">I28/E28</f>
        <v>0.33823529411764708</v>
      </c>
      <c r="K28" s="17">
        <f>SUM(K14:K27)</f>
        <v>0</v>
      </c>
      <c r="L28" s="18">
        <f t="shared" ref="L28" si="4">K28/E28</f>
        <v>0</v>
      </c>
      <c r="M28" s="17">
        <f>AVERAGE(M14:M27)</f>
        <v>83.5</v>
      </c>
      <c r="N28" s="19">
        <f>AVERAGE(N14:N27)</f>
        <v>0.57999999999999996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2" zoomScale="85" zoomScaleNormal="85" zoomScaleSheetLayoutView="100" workbookViewId="0">
      <selection activeCell="E15" sqref="E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47</v>
      </c>
      <c r="C14" s="9" t="s">
        <v>37</v>
      </c>
      <c r="D14" s="9" t="s">
        <v>33</v>
      </c>
      <c r="E14" s="9">
        <v>34</v>
      </c>
      <c r="F14" s="9">
        <v>30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87</v>
      </c>
      <c r="N14" s="15">
        <v>0.82</v>
      </c>
    </row>
    <row r="15" spans="1:14" s="11" customFormat="1" x14ac:dyDescent="0.25">
      <c r="A15" s="8" t="s">
        <v>40</v>
      </c>
      <c r="B15" s="9" t="s">
        <v>50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" si="0">(E15-SUM(F15:G15))-K15</f>
        <v>2</v>
      </c>
      <c r="J15" s="10"/>
      <c r="K15" s="9">
        <v>0</v>
      </c>
      <c r="L15" s="10">
        <f>K15/E15</f>
        <v>0</v>
      </c>
      <c r="M15" s="9">
        <v>87</v>
      </c>
      <c r="N15" s="15">
        <v>0.72</v>
      </c>
    </row>
    <row r="16" spans="1:14" s="11" customFormat="1" x14ac:dyDescent="0.25">
      <c r="A16" s="8" t="s">
        <v>40</v>
      </c>
      <c r="B16" s="9" t="s">
        <v>51</v>
      </c>
      <c r="C16" s="9" t="s">
        <v>41</v>
      </c>
      <c r="D16" s="9" t="s">
        <v>33</v>
      </c>
      <c r="E16" s="9">
        <v>36</v>
      </c>
      <c r="F16" s="9">
        <v>34</v>
      </c>
      <c r="G16" s="9"/>
      <c r="H16" s="10"/>
      <c r="I16" s="9">
        <f t="shared" ref="I16" si="1">(E16-SUM(F16:G16))-K16</f>
        <v>2</v>
      </c>
      <c r="J16" s="10"/>
      <c r="K16" s="9">
        <v>0</v>
      </c>
      <c r="L16" s="10">
        <f>K16/E16</f>
        <v>0</v>
      </c>
      <c r="M16" s="9">
        <v>87</v>
      </c>
      <c r="N16" s="15">
        <v>0.72</v>
      </c>
    </row>
    <row r="17" spans="1:14" s="11" customFormat="1" x14ac:dyDescent="0.25">
      <c r="A17" s="8" t="s">
        <v>42</v>
      </c>
      <c r="B17" s="9" t="s">
        <v>50</v>
      </c>
      <c r="C17" s="9" t="s">
        <v>41</v>
      </c>
      <c r="D17" s="9" t="s">
        <v>33</v>
      </c>
      <c r="E17" s="9">
        <v>39</v>
      </c>
      <c r="F17" s="9">
        <v>32</v>
      </c>
      <c r="G17" s="9"/>
      <c r="H17" s="10"/>
      <c r="I17" s="9">
        <v>7</v>
      </c>
      <c r="J17" s="10"/>
      <c r="K17" s="9">
        <v>0</v>
      </c>
      <c r="L17" s="10">
        <f t="shared" ref="L17:L19" si="2">K17/E17</f>
        <v>0</v>
      </c>
      <c r="M17" s="9">
        <v>75</v>
      </c>
      <c r="N17" s="15">
        <v>0.74</v>
      </c>
    </row>
    <row r="18" spans="1:14" s="11" customFormat="1" ht="25" x14ac:dyDescent="0.25">
      <c r="A18" s="8" t="s">
        <v>43</v>
      </c>
      <c r="B18" s="9" t="s">
        <v>50</v>
      </c>
      <c r="C18" s="9" t="s">
        <v>44</v>
      </c>
      <c r="D18" s="9" t="s">
        <v>33</v>
      </c>
      <c r="E18" s="9">
        <v>10</v>
      </c>
      <c r="F18" s="9">
        <v>10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0.8</v>
      </c>
    </row>
    <row r="19" spans="1:14" s="11" customFormat="1" ht="25" x14ac:dyDescent="0.25">
      <c r="A19" s="8" t="s">
        <v>45</v>
      </c>
      <c r="B19" s="9" t="s">
        <v>50</v>
      </c>
      <c r="C19" s="9" t="s">
        <v>46</v>
      </c>
      <c r="D19" s="9" t="s">
        <v>33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f t="shared" si="2"/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157</v>
      </c>
      <c r="G29" s="17">
        <f>SUM(G14:G28)</f>
        <v>0</v>
      </c>
      <c r="H29" s="18">
        <f>SUM(F29:G29)/E29</f>
        <v>0.91279069767441856</v>
      </c>
      <c r="I29" s="17">
        <f t="shared" ref="I29" si="3">(E29-SUM(F29:G29))-K29</f>
        <v>15</v>
      </c>
      <c r="J29" s="18">
        <f t="shared" ref="J29" si="4">I29/E29</f>
        <v>8.7209302325581398E-2</v>
      </c>
      <c r="K29" s="17">
        <f>SUM(K14:K28)</f>
        <v>0</v>
      </c>
      <c r="L29" s="18">
        <f t="shared" ref="L29" si="5">K29/E29</f>
        <v>0</v>
      </c>
      <c r="M29" s="17">
        <f>AVERAGE(M14:M28)</f>
        <v>87.666666666666671</v>
      </c>
      <c r="N29" s="19">
        <f>AVERAGE(N14:N28)</f>
        <v>0.79999999999999993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/>
      <c r="H38" s="26"/>
      <c r="I38" s="26"/>
      <c r="J38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2" zoomScale="85" zoomScaleNormal="85" zoomScaleSheetLayoutView="100" workbookViewId="0">
      <selection activeCell="H17" sqref="H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TALLER DE INVESTIGACION I</v>
      </c>
      <c r="B14" s="9" t="s">
        <v>18</v>
      </c>
      <c r="C14" s="9" t="str">
        <f>'1'!C14</f>
        <v>507 B</v>
      </c>
      <c r="D14" s="9" t="str">
        <f>'1'!D14</f>
        <v>IGEM</v>
      </c>
      <c r="E14" s="9">
        <f>'1'!E14</f>
        <v>34</v>
      </c>
      <c r="F14" s="9">
        <v>30</v>
      </c>
      <c r="G14" s="9">
        <v>1</v>
      </c>
      <c r="H14" s="10">
        <v>0.91</v>
      </c>
      <c r="I14" s="9">
        <f t="shared" ref="I14:I28" si="0">(E14-SUM(F14:G14))-K14</f>
        <v>3</v>
      </c>
      <c r="J14" s="10">
        <f t="shared" ref="J14:J28" si="1">I14/E14</f>
        <v>8.8235294117647065E-2</v>
      </c>
      <c r="K14" s="9">
        <v>0</v>
      </c>
      <c r="L14" s="10">
        <f t="shared" ref="L14:L28" si="2">K14/E14</f>
        <v>0</v>
      </c>
      <c r="M14" s="9">
        <v>88</v>
      </c>
      <c r="N14" s="15">
        <v>0.8</v>
      </c>
    </row>
    <row r="15" spans="1:14" s="11" customFormat="1" x14ac:dyDescent="0.25">
      <c r="A15" s="9" t="str">
        <f>'1'!A15</f>
        <v>MARCO LEGAL DE LAS ORGANIZACIONES</v>
      </c>
      <c r="B15" s="9" t="s">
        <v>18</v>
      </c>
      <c r="C15" s="9" t="str">
        <f>'1'!C15</f>
        <v>307 A</v>
      </c>
      <c r="D15" s="9" t="str">
        <f>'1'!D15</f>
        <v>IGEM</v>
      </c>
      <c r="E15" s="9">
        <f>'1'!E15</f>
        <v>36</v>
      </c>
      <c r="F15" s="9">
        <v>27</v>
      </c>
      <c r="G15" s="9">
        <v>8</v>
      </c>
      <c r="H15" s="10">
        <v>0.97</v>
      </c>
      <c r="I15" s="9">
        <v>1</v>
      </c>
      <c r="J15" s="10">
        <f t="shared" si="1"/>
        <v>2.7777777777777776E-2</v>
      </c>
      <c r="K15" s="9">
        <v>0</v>
      </c>
      <c r="L15" s="10">
        <f t="shared" si="2"/>
        <v>0</v>
      </c>
      <c r="M15" s="9">
        <v>88</v>
      </c>
      <c r="N15" s="15">
        <v>0.7</v>
      </c>
    </row>
    <row r="16" spans="1:14" s="11" customFormat="1" x14ac:dyDescent="0.25">
      <c r="A16" s="9" t="str">
        <f>'1'!A16</f>
        <v>ECONOMIA EMPRESARIAL</v>
      </c>
      <c r="B16" s="9" t="s">
        <v>18</v>
      </c>
      <c r="C16" s="9" t="str">
        <f>'1'!C16</f>
        <v>307 A</v>
      </c>
      <c r="D16" s="9" t="str">
        <f>'1'!D16</f>
        <v>IGEM</v>
      </c>
      <c r="E16" s="9">
        <f>'1'!E16</f>
        <v>39</v>
      </c>
      <c r="F16" s="9">
        <v>28</v>
      </c>
      <c r="G16" s="9">
        <v>7</v>
      </c>
      <c r="H16" s="10">
        <v>0.9</v>
      </c>
      <c r="I16" s="9">
        <v>4</v>
      </c>
      <c r="J16" s="10">
        <v>0.1</v>
      </c>
      <c r="K16" s="9">
        <v>0</v>
      </c>
      <c r="L16" s="10">
        <f t="shared" si="2"/>
        <v>0</v>
      </c>
      <c r="M16" s="9">
        <v>80</v>
      </c>
      <c r="N16" s="15">
        <v>0.64</v>
      </c>
    </row>
    <row r="17" spans="1:14" s="11" customFormat="1" ht="25" x14ac:dyDescent="0.25">
      <c r="A17" s="9" t="str">
        <f>'1'!A18</f>
        <v>HABILIDADES DIRECTIVAS I</v>
      </c>
      <c r="B17" s="9" t="s">
        <v>18</v>
      </c>
      <c r="C17" s="9" t="str">
        <f>'1'!C18</f>
        <v>307 C</v>
      </c>
      <c r="D17" s="9" t="str">
        <f>'1'!D18</f>
        <v>IGEM</v>
      </c>
      <c r="E17" s="9">
        <f>'1'!E18</f>
        <v>17</v>
      </c>
      <c r="F17" s="9">
        <v>17</v>
      </c>
      <c r="G17" s="9">
        <v>0</v>
      </c>
      <c r="H17" s="10">
        <f t="shared" ref="H17" si="3">F17/E17</f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93</v>
      </c>
      <c r="N17" s="15">
        <v>0.71</v>
      </c>
    </row>
    <row r="18" spans="1:14" s="11" customFormat="1" ht="25" x14ac:dyDescent="0.25">
      <c r="A18" s="9" t="s">
        <v>43</v>
      </c>
      <c r="B18" s="9" t="s">
        <v>18</v>
      </c>
      <c r="C18" s="9" t="s">
        <v>44</v>
      </c>
      <c r="D18" s="9" t="s">
        <v>33</v>
      </c>
      <c r="E18" s="9">
        <v>10</v>
      </c>
      <c r="F18" s="9">
        <v>9</v>
      </c>
      <c r="G18" s="9">
        <v>1</v>
      </c>
      <c r="H18" s="10">
        <v>1</v>
      </c>
      <c r="I18" s="9">
        <f t="shared" si="0"/>
        <v>0</v>
      </c>
      <c r="J18" s="10">
        <v>0</v>
      </c>
      <c r="K18" s="9">
        <v>0</v>
      </c>
      <c r="L18" s="10">
        <f t="shared" si="2"/>
        <v>0</v>
      </c>
      <c r="M18" s="9">
        <v>90</v>
      </c>
      <c r="N18" s="15">
        <v>0.7</v>
      </c>
    </row>
    <row r="19" spans="1:14" s="11" customFormat="1" x14ac:dyDescent="0.25">
      <c r="A19" s="9" t="s">
        <v>53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111</v>
      </c>
      <c r="G28" s="17">
        <f>SUM(G14:G27)</f>
        <v>17</v>
      </c>
      <c r="H28" s="18">
        <f>SUM(F28:G28)/E28</f>
        <v>0.94117647058823528</v>
      </c>
      <c r="I28" s="17">
        <f t="shared" si="0"/>
        <v>8</v>
      </c>
      <c r="J28" s="18">
        <f t="shared" si="1"/>
        <v>5.8823529411764705E-2</v>
      </c>
      <c r="K28" s="17">
        <f>SUM(K14:K27)</f>
        <v>0</v>
      </c>
      <c r="L28" s="18">
        <f t="shared" si="2"/>
        <v>0</v>
      </c>
      <c r="M28" s="17">
        <f>AVERAGE(M14:M27)</f>
        <v>87.8</v>
      </c>
      <c r="N28" s="19">
        <f>AVERAGE(N14:N27)</f>
        <v>0.71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 t="s">
        <v>52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2025-01-07T16:23:28Z</dcterms:modified>
  <cp:category/>
  <cp:contentStatus/>
</cp:coreProperties>
</file>