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SEP-DIC\"/>
    </mc:Choice>
  </mc:AlternateContent>
  <bookViews>
    <workbookView xWindow="-120" yWindow="-120" windowWidth="24240" windowHeight="1314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'1'!$A$1:$N$28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L25" i="22"/>
  <c r="I25" i="22"/>
  <c r="J25" i="22" s="1"/>
  <c r="L24" i="22"/>
  <c r="I24" i="22"/>
  <c r="J24" i="22" s="1"/>
  <c r="H24" i="22"/>
  <c r="I23" i="22"/>
  <c r="J23" i="22" s="1"/>
  <c r="H23" i="22"/>
  <c r="L21" i="22"/>
  <c r="L20" i="22"/>
  <c r="I20" i="22"/>
  <c r="J20" i="22" s="1"/>
  <c r="L19" i="22"/>
  <c r="H19" i="22"/>
  <c r="H17" i="22"/>
  <c r="H16" i="22"/>
  <c r="L15" i="22"/>
  <c r="I15" i="22"/>
  <c r="J15" i="22" s="1"/>
  <c r="H15" i="22"/>
  <c r="B28" i="10"/>
  <c r="N19" i="10"/>
  <c r="M19" i="10"/>
  <c r="K19" i="10"/>
  <c r="G19" i="10"/>
  <c r="F19" i="10"/>
  <c r="E19" i="10"/>
  <c r="H21" i="22" l="1"/>
  <c r="I17" i="22"/>
  <c r="J17" i="22" s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19" i="10"/>
  <c r="L19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tc={5A1D2610-4DDB-4681-8198-56E722B00E0E}</author>
  </authors>
  <commentList>
    <comment ref="J1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<sst xmlns="http://schemas.openxmlformats.org/spreadsheetml/2006/main" count="152" uniqueCount="48">
  <si>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</si>
  <si>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</si>
  <si>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</si>
  <si>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</si>
  <si>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</si>
  <si>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</si>
  <si>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</si>
  <si>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</si>
  <si>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</si>
  <si>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</si>
  <si>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</si>
  <si>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</si>
  <si>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</si>
  <si>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</si>
  <si>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</si>
  <si>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</si>
  <si>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</si>
  <si>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</si>
  <si>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</si>
  <si>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</si>
  <si>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</si>
  <si>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</si>
  <si>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</si>
  <si>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</si>
  <si>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</si>
  <si>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</si>
  <si>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</si>
  <si>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</si>
  <si>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</si>
  <si>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</si>
  <si>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</si>
  <si>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</si>
  <si>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</si>
  <si>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ELECTROMECÁNICA</t>
  </si>
  <si>
    <t>ROBERTO VALENCIA BENITEZ</t>
  </si>
  <si>
    <t>IINF</t>
  </si>
  <si>
    <t>ESTEBAN DOMÍNGUEZ FISCAL</t>
  </si>
  <si>
    <t>Análisis de Circuitos Eléctricos de CA</t>
  </si>
  <si>
    <t>502-A</t>
  </si>
  <si>
    <t>Sistemas Hidráulicos y Neumáticos de Potencia</t>
  </si>
  <si>
    <t>702-B</t>
  </si>
  <si>
    <t>Controladores Lógicos Programables</t>
  </si>
  <si>
    <t>802-U</t>
  </si>
  <si>
    <t>Ingeniería de Control Clásico</t>
  </si>
  <si>
    <t>Sistemas Electrónicos para Informática</t>
  </si>
  <si>
    <t>310-A</t>
  </si>
  <si>
    <t>AGO - DIC 2024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</si>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</sst>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8"/>
  <sheetViews>
    <sheetView tabSelected="1" zoomScale="120" zoomScaleNormal="12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7.28515625" style="1" customWidth="1"/>
    <col min="3" max="3" width="8.425781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2</v>
      </c>
      <c r="C8" s="35"/>
      <c r="D8" s="14" t="s">
        <v>4</v>
      </c>
      <c r="E8" s="5">
        <v>5</v>
      </c>
      <c r="G8" s="4" t="s">
        <v>5</v>
      </c>
      <c r="H8" s="5">
        <v>5</v>
      </c>
      <c r="I8" s="34" t="s">
        <v>6</v>
      </c>
      <c r="J8" s="34"/>
      <c r="K8" s="34"/>
      <c r="L8" s="35" t="s">
        <v>46</v>
      </c>
      <c r="M8" s="35"/>
      <c r="N8" s="35"/>
    </row>
    <row r="10" spans="1:14" x14ac:dyDescent="0.2">
      <c r="A10" s="4" t="s">
        <v>7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37</v>
      </c>
      <c r="B14" s="9" t="s">
        <v>47</v>
      </c>
      <c r="C14" s="9" t="s">
        <v>38</v>
      </c>
      <c r="D14" s="9" t="s">
        <v>32</v>
      </c>
      <c r="E14" s="9">
        <v>30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39</v>
      </c>
      <c r="B15" s="9" t="s">
        <v>20</v>
      </c>
      <c r="C15" s="9" t="s">
        <v>40</v>
      </c>
      <c r="D15" s="9" t="s">
        <v>32</v>
      </c>
      <c r="E15" s="9">
        <v>10</v>
      </c>
      <c r="F15" s="9">
        <v>10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90</v>
      </c>
      <c r="N15" s="15">
        <v>1</v>
      </c>
    </row>
    <row r="16" spans="1:14" s="11" customFormat="1" x14ac:dyDescent="0.2">
      <c r="A16" s="8" t="s">
        <v>41</v>
      </c>
      <c r="B16" s="9" t="s">
        <v>20</v>
      </c>
      <c r="C16" s="9" t="s">
        <v>42</v>
      </c>
      <c r="D16" s="9" t="s">
        <v>32</v>
      </c>
      <c r="E16" s="9">
        <v>10</v>
      </c>
      <c r="F16" s="9">
        <v>10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80</v>
      </c>
      <c r="N16" s="15">
        <v>1</v>
      </c>
    </row>
    <row r="17" spans="1:14" s="11" customFormat="1" x14ac:dyDescent="0.2">
      <c r="A17" s="8" t="s">
        <v>43</v>
      </c>
      <c r="B17" s="9" t="s">
        <v>20</v>
      </c>
      <c r="C17" s="9" t="s">
        <v>42</v>
      </c>
      <c r="D17" s="9" t="s">
        <v>32</v>
      </c>
      <c r="E17" s="9">
        <v>8</v>
      </c>
      <c r="F17" s="9">
        <v>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80</v>
      </c>
      <c r="N17" s="15">
        <v>1</v>
      </c>
    </row>
    <row r="18" spans="1:14" s="11" customFormat="1" x14ac:dyDescent="0.2">
      <c r="A18" s="8" t="s">
        <v>44</v>
      </c>
      <c r="B18" s="9" t="s">
        <v>20</v>
      </c>
      <c r="C18" s="9" t="s">
        <v>45</v>
      </c>
      <c r="D18" s="9" t="s">
        <v>35</v>
      </c>
      <c r="E18" s="9">
        <v>27</v>
      </c>
      <c r="F18" s="9">
        <v>27</v>
      </c>
      <c r="G18" s="9"/>
      <c r="H18" s="21"/>
      <c r="I18" s="22">
        <v>0</v>
      </c>
      <c r="J18" s="21"/>
      <c r="K18" s="22">
        <v>0</v>
      </c>
      <c r="L18" s="21">
        <v>0</v>
      </c>
      <c r="M18" s="9">
        <v>80</v>
      </c>
      <c r="N18" s="15">
        <v>1</v>
      </c>
    </row>
    <row r="19" spans="1:14" ht="13.5" thickBot="1" x14ac:dyDescent="0.25">
      <c r="A19" s="16" t="s">
        <v>23</v>
      </c>
      <c r="B19" s="17" t="s">
        <v>24</v>
      </c>
      <c r="C19" s="17" t="s">
        <v>24</v>
      </c>
      <c r="D19" s="17" t="s">
        <v>24</v>
      </c>
      <c r="E19" s="17">
        <f>SUM(E14:E18)</f>
        <v>85</v>
      </c>
      <c r="F19" s="17">
        <f>SUM(F14:F18)</f>
        <v>55</v>
      </c>
      <c r="G19" s="17">
        <f>SUM(G14:G18)</f>
        <v>0</v>
      </c>
      <c r="H19" s="18"/>
      <c r="I19" s="17">
        <f t="shared" ref="I19" si="0">(E19-SUM(F19:G19))-K19</f>
        <v>30</v>
      </c>
      <c r="J19" s="18"/>
      <c r="K19" s="17">
        <f>SUM(K14:K18)</f>
        <v>0</v>
      </c>
      <c r="L19" s="18">
        <f t="shared" ref="L19" si="1">K19/E19</f>
        <v>0</v>
      </c>
      <c r="M19" s="17">
        <f>AVERAGE(M14:M18)</f>
        <v>82.5</v>
      </c>
      <c r="N19" s="19">
        <f>AVERAGE(N14:N18)</f>
        <v>1</v>
      </c>
    </row>
    <row r="21" spans="1:14" ht="120" customHeight="1" x14ac:dyDescent="0.2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">
      <c r="A23" s="12"/>
    </row>
    <row r="24" spans="1:14" x14ac:dyDescent="0.2">
      <c r="B24" s="38" t="s">
        <v>26</v>
      </c>
      <c r="C24" s="38"/>
      <c r="D24" s="38"/>
      <c r="G24" s="23" t="s">
        <v>27</v>
      </c>
      <c r="H24" s="23"/>
      <c r="I24" s="23"/>
      <c r="J24" s="23"/>
    </row>
    <row r="25" spans="1:14" ht="62.25" customHeight="1" x14ac:dyDescent="0.2">
      <c r="B25" s="39"/>
      <c r="C25" s="39"/>
      <c r="D25" s="39"/>
      <c r="G25" s="35"/>
      <c r="H25" s="35"/>
      <c r="I25" s="35"/>
      <c r="J25" s="35"/>
    </row>
    <row r="26" spans="1:14" hidden="1" x14ac:dyDescent="0.2">
      <c r="A26" s="40" t="e">
        <v>#REF!</v>
      </c>
      <c r="B26" s="40"/>
      <c r="C26" s="6"/>
      <c r="E26" s="40"/>
      <c r="F26" s="40"/>
      <c r="G26" s="40"/>
      <c r="H26" s="40"/>
    </row>
    <row r="27" spans="1:14" hidden="1" x14ac:dyDescent="0.2"/>
    <row r="28" spans="1:14" ht="45" customHeight="1" x14ac:dyDescent="0.2">
      <c r="B28" s="41" t="str">
        <f>B10</f>
        <v>ROBERTO VALENCIA BENITEZ</v>
      </c>
      <c r="C28" s="41"/>
      <c r="D28" s="41"/>
      <c r="E28" s="13"/>
      <c r="F28" s="13"/>
      <c r="G28" s="41" t="s">
        <v>36</v>
      </c>
      <c r="H28" s="41"/>
      <c r="I28" s="41"/>
      <c r="J28" s="41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35" t="str">
        <f>'1'!L8</f>
        <v>AGO - DIC 2024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Análisis de Circuitos Eléctricos de CA</v>
      </c>
      <c r="B14" s="9" t="s">
        <v>29</v>
      </c>
      <c r="C14" s="9" t="str">
        <f>'1'!C14</f>
        <v>502-A</v>
      </c>
      <c r="D14" s="9" t="str">
        <f>'1'!D14</f>
        <v>IEME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>Controladores Lógicos Programables</v>
      </c>
      <c r="B16" s="9"/>
      <c r="C16" s="9" t="str">
        <f>'1'!C16</f>
        <v>802-U</v>
      </c>
      <c r="D16" s="9" t="str">
        <f>'1'!D16</f>
        <v>IEME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Ingeniería de Control Clásico</v>
      </c>
      <c r="B17" s="9"/>
      <c r="C17" s="9" t="str">
        <f>'1'!C17</f>
        <v>802-U</v>
      </c>
      <c r="D17" s="9" t="str">
        <f>'1'!D17</f>
        <v>IEME</v>
      </c>
      <c r="E17" s="9">
        <f>'1'!E17</f>
        <v>8</v>
      </c>
      <c r="F17" s="9"/>
      <c r="G17" s="9"/>
      <c r="H17" s="10">
        <f t="shared" si="0"/>
        <v>0</v>
      </c>
      <c r="I17" s="9">
        <f t="shared" si="1"/>
        <v>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Sistemas Electrónicos para Informática</v>
      </c>
      <c r="B18" s="9"/>
      <c r="C18" s="9" t="str">
        <f>'1'!C18</f>
        <v>310-A</v>
      </c>
      <c r="D18" s="9" t="str">
        <f>'1'!D18</f>
        <v>IINF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35" t="str">
        <f>'1'!L8</f>
        <v>AGO - DIC 2024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Análisis de Circuitos Eléctricos de CA</v>
      </c>
      <c r="B14" s="9"/>
      <c r="C14" s="9" t="str">
        <f>'1'!C14</f>
        <v>502-A</v>
      </c>
      <c r="D14" s="9" t="str">
        <f>'1'!D14</f>
        <v>IEME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Hidráulicos y Neumáticos de Potencia</v>
      </c>
      <c r="B15" s="9"/>
      <c r="C15" s="9" t="str">
        <f>'1'!C15</f>
        <v>702-B</v>
      </c>
      <c r="D15" s="9" t="str">
        <f>'1'!D15</f>
        <v>IEME</v>
      </c>
      <c r="E15" s="9">
        <f>'1'!E15</f>
        <v>10</v>
      </c>
      <c r="F15" s="9"/>
      <c r="G15" s="9"/>
      <c r="H15" s="10">
        <f t="shared" si="0"/>
        <v>0</v>
      </c>
      <c r="I15" s="9">
        <f t="shared" si="1"/>
        <v>10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Controladores Lógicos Programables</v>
      </c>
      <c r="B16" s="9"/>
      <c r="C16" s="9" t="str">
        <f>'1'!C16</f>
        <v>802-U</v>
      </c>
      <c r="D16" s="9" t="str">
        <f>'1'!D16</f>
        <v>IEME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Ingeniería de Control Clásico</v>
      </c>
      <c r="B17" s="9"/>
      <c r="C17" s="9" t="str">
        <f>'1'!C17</f>
        <v>802-U</v>
      </c>
      <c r="D17" s="9" t="str">
        <f>'1'!D17</f>
        <v>IEME</v>
      </c>
      <c r="E17" s="9">
        <f>'1'!E17</f>
        <v>8</v>
      </c>
      <c r="F17" s="9"/>
      <c r="G17" s="9"/>
      <c r="H17" s="10">
        <f t="shared" si="0"/>
        <v>0</v>
      </c>
      <c r="I17" s="9">
        <f t="shared" si="1"/>
        <v>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Sistemas Electrónicos para Informática</v>
      </c>
      <c r="B18" s="9"/>
      <c r="C18" s="9" t="str">
        <f>'1'!C18</f>
        <v>310-A</v>
      </c>
      <c r="D18" s="9" t="str">
        <f>'1'!D18</f>
        <v>IINF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35" t="str">
        <f>'1'!L8</f>
        <v>AGO - DIC 2024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Análisis de Circuitos Eléctricos de CA</v>
      </c>
      <c r="B14" s="9"/>
      <c r="C14" s="9" t="str">
        <f>'1'!C14</f>
        <v>502-A</v>
      </c>
      <c r="D14" s="9" t="str">
        <f>'1'!D14</f>
        <v>IEME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Hidráulicos y Neumáticos de Potencia</v>
      </c>
      <c r="B15" s="9"/>
      <c r="C15" s="9" t="str">
        <f>'1'!C15</f>
        <v>702-B</v>
      </c>
      <c r="D15" s="9" t="str">
        <f>'1'!D15</f>
        <v>IEME</v>
      </c>
      <c r="E15" s="9">
        <f>'1'!E15</f>
        <v>10</v>
      </c>
      <c r="F15" s="9"/>
      <c r="G15" s="9"/>
      <c r="H15" s="10">
        <f t="shared" si="0"/>
        <v>0</v>
      </c>
      <c r="I15" s="9">
        <f t="shared" si="1"/>
        <v>10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Controladores Lógicos Programables</v>
      </c>
      <c r="B16" s="9"/>
      <c r="C16" s="9" t="str">
        <f>'1'!C16</f>
        <v>802-U</v>
      </c>
      <c r="D16" s="9" t="str">
        <f>'1'!D16</f>
        <v>IEME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Ingeniería de Control Clásico</v>
      </c>
      <c r="B17" s="9"/>
      <c r="C17" s="9" t="str">
        <f>'1'!C17</f>
        <v>802-U</v>
      </c>
      <c r="D17" s="9" t="str">
        <f>'1'!D17</f>
        <v>IEME</v>
      </c>
      <c r="E17" s="9">
        <f>'1'!E17</f>
        <v>8</v>
      </c>
      <c r="F17" s="9"/>
      <c r="G17" s="9"/>
      <c r="H17" s="10">
        <f t="shared" si="0"/>
        <v>0</v>
      </c>
      <c r="I17" s="9">
        <f t="shared" si="1"/>
        <v>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Sistemas Electrónicos para Informática</v>
      </c>
      <c r="B18" s="9"/>
      <c r="C18" s="9" t="str">
        <f>'1'!C18</f>
        <v>310-A</v>
      </c>
      <c r="D18" s="9" t="str">
        <f>'1'!D18</f>
        <v>IINF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2024-10-27T16:27:24Z</dcterms:modified>
  <cp:category/>
  <cp:contentStatus/>
</cp:coreProperties>
</file>