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EC-0\Documents\RVB 2024\RVB Asignaturas\Reportes SGC SEP 23 - ENE 24\Reportes 2024\SEP-DIC\"/>
    </mc:Choice>
  </mc:AlternateContent>
  <bookViews>
    <workbookView xWindow="-120" yWindow="-120" windowWidth="24240" windowHeight="13140"/>
  </bookViews>
  <sheets>
    <sheet name="1" sheetId="10" r:id="rId1"/>
    <sheet name="2" sheetId="22" state="hidden" r:id="rId2"/>
    <sheet name="3" sheetId="23" state="hidden" r:id="rId3"/>
    <sheet name="4" sheetId="24" state="hidden" r:id="rId4"/>
  </sheets>
  <definedNames>
    <definedName name="_xlnm.Print_Area" localSheetId="0">'1'!$A$1:$N$28</definedName>
    <definedName name="_xlnm.Print_Area" localSheetId="1">'2'!$A$1:$N$37</definedName>
    <definedName name="_xlnm.Print_Area" localSheetId="2">'3'!$A$1:$N$37</definedName>
    <definedName name="_xlnm.Print_Area" localSheetId="3">'4'!$A$1:$N$37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4" l="1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H20" i="22" s="1"/>
  <c r="A21" i="22"/>
  <c r="C21" i="22"/>
  <c r="D21" i="22"/>
  <c r="E21" i="22"/>
  <c r="I21" i="22" s="1"/>
  <c r="J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A25" i="22"/>
  <c r="C25" i="22"/>
  <c r="D25" i="22"/>
  <c r="E25" i="22"/>
  <c r="H25" i="22" s="1"/>
  <c r="A26" i="22"/>
  <c r="C26" i="22"/>
  <c r="D26" i="22"/>
  <c r="E26" i="22"/>
  <c r="L26" i="22" s="1"/>
  <c r="A27" i="22"/>
  <c r="C27" i="22"/>
  <c r="D27" i="22"/>
  <c r="E27" i="22"/>
  <c r="I27" i="22" s="1"/>
  <c r="J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H27" i="22"/>
  <c r="L25" i="22"/>
  <c r="I25" i="22"/>
  <c r="J25" i="22" s="1"/>
  <c r="L24" i="22"/>
  <c r="I24" i="22"/>
  <c r="J24" i="22" s="1"/>
  <c r="H24" i="22"/>
  <c r="I23" i="22"/>
  <c r="J23" i="22" s="1"/>
  <c r="H23" i="22"/>
  <c r="L21" i="22"/>
  <c r="L20" i="22"/>
  <c r="I20" i="22"/>
  <c r="J20" i="22" s="1"/>
  <c r="L19" i="22"/>
  <c r="H19" i="22"/>
  <c r="H17" i="22"/>
  <c r="H16" i="22"/>
  <c r="L15" i="22"/>
  <c r="I15" i="22"/>
  <c r="J15" i="22" s="1"/>
  <c r="H15" i="22"/>
  <c r="B28" i="10"/>
  <c r="N19" i="10"/>
  <c r="M19" i="10"/>
  <c r="K19" i="10"/>
  <c r="G19" i="10"/>
  <c r="F19" i="10"/>
  <c r="E19" i="10"/>
  <c r="H21" i="22" l="1"/>
  <c r="I17" i="22"/>
  <c r="J17" i="22" s="1"/>
  <c r="I16" i="22"/>
  <c r="J16" i="22" s="1"/>
  <c r="I14" i="22"/>
  <c r="J14" i="22" s="1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19" i="10"/>
  <c r="L19" i="10"/>
  <c r="I28" i="24" l="1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tc={5A1D2610-4DDB-4681-8198-56E722B00E0E}</author>
  </authors>
  <commentList>
    <comment ref="J12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<sst xmlns="http://schemas.openxmlformats.org/spreadsheetml/2006/main" count="152" uniqueCount="48">
  <si>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</si>
  <si>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</si>
  <si>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</si>
  <si>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</si>
  <si>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</si>
  <si>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</si>
  <si>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</si>
  <si>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</si>
  <si>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</si>
  <si>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</si>
  <si>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</si>
  <si>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</si>
  <si>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</si>
  <si>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</si>
  <si>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</si>
  <si>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</si>
  <si>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</si>
  <si>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</si>
  <si>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</si>
  <si>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</si>
  <si>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</si>
  <si>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</si>
  <si>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</si>
  <si>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</si>
  <si>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</si>
  <si>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</si>
  <si>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</si>
  <si>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</si>
  <si>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</si>
  <si>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</si>
  <si>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</si>
  <si>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</si>
  <si>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IEME</t>
  </si>
  <si>
    <t>ELECTROMECÁNICA</t>
  </si>
  <si>
    <t>ROBERTO VALENCIA BENITEZ</t>
  </si>
  <si>
    <t>IINF</t>
  </si>
  <si>
    <t>ESTEBAN DOMÍNGUEZ FISCAL</t>
  </si>
  <si>
    <t>Análisis de Circuitos Eléctricos de CA</t>
  </si>
  <si>
    <t>502-A</t>
  </si>
  <si>
    <t>Sistemas Hidráulicos y Neumáticos de Potencia</t>
  </si>
  <si>
    <t>702-B</t>
  </si>
  <si>
    <t>Controladores Lógicos Programables</t>
  </si>
  <si>
    <t>802-U</t>
  </si>
  <si>
    <t>Ingeniería de Control Clásico</t>
  </si>
  <si>
    <t>Sistemas Electrónicos para Informática</t>
  </si>
  <si>
    <t>310-A</t>
  </si>
  <si>
    <t>AGO - DIC 2024</t>
  </si>
  <si>
    <t>S/E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</si>
</sst>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12" dT="2022-10-18T16:37:54.63" personId="{E2157D32-C5EF-4E5F-82EF-F106CE71382B}" id="{5A1D2610-4DDB-4681-8198-56E722B00E0E}">
    <text>Solo se llena en el reporte final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28"/>
  <sheetViews>
    <sheetView tabSelected="1" zoomScale="120" zoomScaleNormal="120" zoomScaleSheetLayoutView="100" workbookViewId="0">
      <selection activeCell="B8" sqref="B8:C8"/>
    </sheetView>
  </sheetViews>
  <sheetFormatPr baseColWidth="10" defaultColWidth="11.42578125" defaultRowHeight="12.75" x14ac:dyDescent="0.2"/>
  <cols>
    <col min="1" max="1" width="38.5703125" style="1" bestFit="1" customWidth="1"/>
    <col min="2" max="2" width="7.28515625" style="1" customWidth="1"/>
    <col min="3" max="3" width="8.425781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33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5">
        <v>2</v>
      </c>
      <c r="C8" s="35"/>
      <c r="D8" s="14" t="s">
        <v>4</v>
      </c>
      <c r="E8" s="5">
        <v>5</v>
      </c>
      <c r="G8" s="4" t="s">
        <v>5</v>
      </c>
      <c r="H8" s="5">
        <v>5</v>
      </c>
      <c r="I8" s="34" t="s">
        <v>6</v>
      </c>
      <c r="J8" s="34"/>
      <c r="K8" s="34"/>
      <c r="L8" s="35" t="s">
        <v>46</v>
      </c>
      <c r="M8" s="35"/>
      <c r="N8" s="35"/>
    </row>
    <row r="10" spans="1:14" x14ac:dyDescent="0.2">
      <c r="A10" s="4" t="s">
        <v>7</v>
      </c>
      <c r="B10" s="35" t="s">
        <v>34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8" t="s">
        <v>37</v>
      </c>
      <c r="B14" s="9" t="s">
        <v>47</v>
      </c>
      <c r="C14" s="9" t="s">
        <v>38</v>
      </c>
      <c r="D14" s="9" t="s">
        <v>32</v>
      </c>
      <c r="E14" s="9">
        <v>30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5.5" x14ac:dyDescent="0.2">
      <c r="A15" s="8" t="s">
        <v>39</v>
      </c>
      <c r="B15" s="9" t="s">
        <v>20</v>
      </c>
      <c r="C15" s="9" t="s">
        <v>40</v>
      </c>
      <c r="D15" s="9" t="s">
        <v>32</v>
      </c>
      <c r="E15" s="9">
        <v>10</v>
      </c>
      <c r="F15" s="9">
        <v>10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90</v>
      </c>
      <c r="N15" s="15">
        <v>1</v>
      </c>
    </row>
    <row r="16" spans="1:14" s="11" customFormat="1" x14ac:dyDescent="0.2">
      <c r="A16" s="8" t="s">
        <v>41</v>
      </c>
      <c r="B16" s="9" t="s">
        <v>20</v>
      </c>
      <c r="C16" s="9" t="s">
        <v>42</v>
      </c>
      <c r="D16" s="9" t="s">
        <v>32</v>
      </c>
      <c r="E16" s="9">
        <v>10</v>
      </c>
      <c r="F16" s="9">
        <v>10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80</v>
      </c>
      <c r="N16" s="15">
        <v>1</v>
      </c>
    </row>
    <row r="17" spans="1:14" s="11" customFormat="1" x14ac:dyDescent="0.2">
      <c r="A17" s="8" t="s">
        <v>43</v>
      </c>
      <c r="B17" s="9" t="s">
        <v>20</v>
      </c>
      <c r="C17" s="9" t="s">
        <v>42</v>
      </c>
      <c r="D17" s="9" t="s">
        <v>32</v>
      </c>
      <c r="E17" s="9">
        <v>8</v>
      </c>
      <c r="F17" s="9">
        <v>8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80</v>
      </c>
      <c r="N17" s="15">
        <v>1</v>
      </c>
    </row>
    <row r="18" spans="1:14" s="11" customFormat="1" x14ac:dyDescent="0.2">
      <c r="A18" s="8" t="s">
        <v>44</v>
      </c>
      <c r="B18" s="9" t="s">
        <v>20</v>
      </c>
      <c r="C18" s="9" t="s">
        <v>45</v>
      </c>
      <c r="D18" s="9" t="s">
        <v>35</v>
      </c>
      <c r="E18" s="9">
        <v>27</v>
      </c>
      <c r="F18" s="9">
        <v>27</v>
      </c>
      <c r="G18" s="9"/>
      <c r="H18" s="21"/>
      <c r="I18" s="22">
        <v>0</v>
      </c>
      <c r="J18" s="21"/>
      <c r="K18" s="22">
        <v>0</v>
      </c>
      <c r="L18" s="21">
        <v>0</v>
      </c>
      <c r="M18" s="9">
        <v>80</v>
      </c>
      <c r="N18" s="15">
        <v>1</v>
      </c>
    </row>
    <row r="19" spans="1:14" ht="13.5" thickBot="1" x14ac:dyDescent="0.25">
      <c r="A19" s="16" t="s">
        <v>23</v>
      </c>
      <c r="B19" s="17" t="s">
        <v>24</v>
      </c>
      <c r="C19" s="17" t="s">
        <v>24</v>
      </c>
      <c r="D19" s="17" t="s">
        <v>24</v>
      </c>
      <c r="E19" s="17">
        <f>SUM(E14:E18)</f>
        <v>85</v>
      </c>
      <c r="F19" s="17">
        <f>SUM(F14:F18)</f>
        <v>55</v>
      </c>
      <c r="G19" s="17">
        <f>SUM(G14:G18)</f>
        <v>0</v>
      </c>
      <c r="H19" s="18"/>
      <c r="I19" s="17">
        <f t="shared" ref="I19" si="0">(E19-SUM(F19:G19))-K19</f>
        <v>30</v>
      </c>
      <c r="J19" s="18"/>
      <c r="K19" s="17">
        <f>SUM(K14:K18)</f>
        <v>0</v>
      </c>
      <c r="L19" s="18">
        <f t="shared" ref="L19" si="1">K19/E19</f>
        <v>0</v>
      </c>
      <c r="M19" s="17">
        <f>AVERAGE(M14:M18)</f>
        <v>82.5</v>
      </c>
      <c r="N19" s="19">
        <f>AVERAGE(N14:N18)</f>
        <v>1</v>
      </c>
    </row>
    <row r="21" spans="1:14" ht="120" customHeight="1" x14ac:dyDescent="0.2">
      <c r="A21" s="31" t="s">
        <v>25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</row>
    <row r="23" spans="1:14" x14ac:dyDescent="0.2">
      <c r="A23" s="12"/>
    </row>
    <row r="24" spans="1:14" x14ac:dyDescent="0.2">
      <c r="B24" s="38" t="s">
        <v>26</v>
      </c>
      <c r="C24" s="38"/>
      <c r="D24" s="38"/>
      <c r="G24" s="23" t="s">
        <v>27</v>
      </c>
      <c r="H24" s="23"/>
      <c r="I24" s="23"/>
      <c r="J24" s="23"/>
    </row>
    <row r="25" spans="1:14" ht="62.25" customHeight="1" x14ac:dyDescent="0.2">
      <c r="B25" s="39"/>
      <c r="C25" s="39"/>
      <c r="D25" s="39"/>
      <c r="G25" s="35"/>
      <c r="H25" s="35"/>
      <c r="I25" s="35"/>
      <c r="J25" s="35"/>
    </row>
    <row r="26" spans="1:14" hidden="1" x14ac:dyDescent="0.2">
      <c r="A26" s="40" t="e">
        <v>#REF!</v>
      </c>
      <c r="B26" s="40"/>
      <c r="C26" s="6"/>
      <c r="E26" s="40"/>
      <c r="F26" s="40"/>
      <c r="G26" s="40"/>
      <c r="H26" s="40"/>
    </row>
    <row r="27" spans="1:14" hidden="1" x14ac:dyDescent="0.2"/>
    <row r="28" spans="1:14" ht="45" customHeight="1" x14ac:dyDescent="0.2">
      <c r="B28" s="41" t="str">
        <f>B10</f>
        <v>ROBERTO VALENCIA BENITEZ</v>
      </c>
      <c r="C28" s="41"/>
      <c r="D28" s="41"/>
      <c r="E28" s="13"/>
      <c r="F28" s="13"/>
      <c r="G28" s="41" t="s">
        <v>36</v>
      </c>
      <c r="H28" s="41"/>
      <c r="I28" s="41"/>
      <c r="J28" s="41"/>
    </row>
  </sheetData>
  <mergeCells count="31">
    <mergeCell ref="A26:B26"/>
    <mergeCell ref="E26:H26"/>
    <mergeCell ref="B28:D28"/>
    <mergeCell ref="G28:J28"/>
    <mergeCell ref="K12:K13"/>
    <mergeCell ref="L12:L13"/>
    <mergeCell ref="B24:D24"/>
    <mergeCell ref="G24:J24"/>
    <mergeCell ref="B25:D25"/>
    <mergeCell ref="G25:J25"/>
    <mergeCell ref="M12:M13"/>
    <mergeCell ref="N12:N13"/>
    <mergeCell ref="A21:N21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30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2</v>
      </c>
      <c r="C8" s="35"/>
      <c r="D8" s="14" t="s">
        <v>4</v>
      </c>
      <c r="E8" s="20">
        <f>'1'!E8</f>
        <v>5</v>
      </c>
      <c r="F8"/>
      <c r="G8" s="4" t="s">
        <v>5</v>
      </c>
      <c r="H8" s="20">
        <f>'1'!H8</f>
        <v>5</v>
      </c>
      <c r="I8" s="34" t="s">
        <v>6</v>
      </c>
      <c r="J8" s="34"/>
      <c r="K8" s="34"/>
      <c r="L8" s="35" t="str">
        <f>'1'!L8</f>
        <v>AGO - DIC 2024</v>
      </c>
      <c r="M8" s="35"/>
      <c r="N8" s="35"/>
    </row>
    <row r="10" spans="1:14" x14ac:dyDescent="0.2">
      <c r="A10" s="4" t="s">
        <v>7</v>
      </c>
      <c r="B10" s="35" t="str">
        <f>'1'!B10</f>
        <v>ROBERTO VALENCIA BENITEZ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ht="25.5" x14ac:dyDescent="0.2">
      <c r="A14" s="9" t="str">
        <f>'1'!A14</f>
        <v>Análisis de Circuitos Eléctricos de CA</v>
      </c>
      <c r="B14" s="9" t="s">
        <v>29</v>
      </c>
      <c r="C14" s="9" t="str">
        <f>'1'!C14</f>
        <v>502-A</v>
      </c>
      <c r="D14" s="9" t="str">
        <f>'1'!D14</f>
        <v>IEME</v>
      </c>
      <c r="E14" s="9">
        <f>'1'!E14</f>
        <v>30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30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ht="25.5" x14ac:dyDescent="0.2">
      <c r="A16" s="9" t="str">
        <f>'1'!A16</f>
        <v>Controladores Lógicos Programables</v>
      </c>
      <c r="B16" s="9"/>
      <c r="C16" s="9" t="str">
        <f>'1'!C16</f>
        <v>802-U</v>
      </c>
      <c r="D16" s="9" t="str">
        <f>'1'!D16</f>
        <v>IEME</v>
      </c>
      <c r="E16" s="9">
        <f>'1'!E16</f>
        <v>10</v>
      </c>
      <c r="F16" s="9"/>
      <c r="G16" s="9"/>
      <c r="H16" s="10">
        <f t="shared" si="0"/>
        <v>0</v>
      </c>
      <c r="I16" s="9">
        <f t="shared" si="1"/>
        <v>10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Ingeniería de Control Clásico</v>
      </c>
      <c r="B17" s="9"/>
      <c r="C17" s="9" t="str">
        <f>'1'!C17</f>
        <v>802-U</v>
      </c>
      <c r="D17" s="9" t="str">
        <f>'1'!D17</f>
        <v>IEME</v>
      </c>
      <c r="E17" s="9">
        <f>'1'!E17</f>
        <v>8</v>
      </c>
      <c r="F17" s="9"/>
      <c r="G17" s="9"/>
      <c r="H17" s="10">
        <f t="shared" si="0"/>
        <v>0</v>
      </c>
      <c r="I17" s="9">
        <f t="shared" si="1"/>
        <v>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Sistemas Electrónicos para Informática</v>
      </c>
      <c r="B18" s="9"/>
      <c r="C18" s="9" t="str">
        <f>'1'!C18</f>
        <v>310-A</v>
      </c>
      <c r="D18" s="9" t="str">
        <f>'1'!D18</f>
        <v>IINF</v>
      </c>
      <c r="E18" s="9">
        <f>'1'!E18</f>
        <v>27</v>
      </c>
      <c r="F18" s="9"/>
      <c r="G18" s="9"/>
      <c r="H18" s="10">
        <f t="shared" si="0"/>
        <v>0</v>
      </c>
      <c r="I18" s="9">
        <f t="shared" si="1"/>
        <v>27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e">
        <f>'1'!#REF!</f>
        <v>#REF!</v>
      </c>
      <c r="B19" s="9"/>
      <c r="C19" s="9" t="e">
        <f>'1'!#REF!</f>
        <v>#REF!</v>
      </c>
      <c r="D19" s="9" t="e">
        <f>'1'!#REF!</f>
        <v>#REF!</v>
      </c>
      <c r="E19" s="9" t="e">
        <f>'1'!#REF!</f>
        <v>#REF!</v>
      </c>
      <c r="F19" s="9"/>
      <c r="G19" s="9"/>
      <c r="H19" s="10" t="e">
        <f t="shared" si="0"/>
        <v>#REF!</v>
      </c>
      <c r="I19" s="9" t="e">
        <f t="shared" si="1"/>
        <v>#REF!</v>
      </c>
      <c r="J19" s="10" t="e">
        <f t="shared" si="2"/>
        <v>#REF!</v>
      </c>
      <c r="K19" s="9"/>
      <c r="L19" s="10" t="e">
        <f t="shared" si="3"/>
        <v>#REF!</v>
      </c>
      <c r="M19" s="9"/>
      <c r="N19" s="15"/>
    </row>
    <row r="20" spans="1:14" s="11" customFormat="1" x14ac:dyDescent="0.2">
      <c r="A20" s="9" t="e">
        <f>'1'!#REF!</f>
        <v>#REF!</v>
      </c>
      <c r="B20" s="9"/>
      <c r="C20" s="9" t="e">
        <f>'1'!#REF!</f>
        <v>#REF!</v>
      </c>
      <c r="D20" s="9" t="e">
        <f>'1'!#REF!</f>
        <v>#REF!</v>
      </c>
      <c r="E20" s="9" t="e">
        <f>'1'!#REF!</f>
        <v>#REF!</v>
      </c>
      <c r="F20" s="9"/>
      <c r="G20" s="9"/>
      <c r="H20" s="10" t="e">
        <f t="shared" si="0"/>
        <v>#REF!</v>
      </c>
      <c r="I20" s="9" t="e">
        <f t="shared" si="1"/>
        <v>#REF!</v>
      </c>
      <c r="J20" s="10" t="e">
        <f t="shared" si="2"/>
        <v>#REF!</v>
      </c>
      <c r="K20" s="9"/>
      <c r="L20" s="10" t="e">
        <f t="shared" si="3"/>
        <v>#REF!</v>
      </c>
      <c r="M20" s="9"/>
      <c r="N20" s="15"/>
    </row>
    <row r="21" spans="1:14" s="11" customFormat="1" x14ac:dyDescent="0.2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0"/>
        <v>#REF!</v>
      </c>
      <c r="I21" s="9" t="e">
        <f t="shared" si="1"/>
        <v>#REF!</v>
      </c>
      <c r="J21" s="10" t="e">
        <f t="shared" si="2"/>
        <v>#REF!</v>
      </c>
      <c r="K21" s="9"/>
      <c r="L21" s="10" t="e">
        <f t="shared" si="3"/>
        <v>#REF!</v>
      </c>
      <c r="M21" s="9"/>
      <c r="N21" s="15"/>
    </row>
    <row r="22" spans="1:14" s="11" customFormat="1" x14ac:dyDescent="0.2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ROBERTO VALENCIA BENITEZ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3</v>
      </c>
      <c r="C8" s="35"/>
      <c r="D8" s="14" t="s">
        <v>4</v>
      </c>
      <c r="E8" s="20">
        <f>'1'!E8</f>
        <v>5</v>
      </c>
      <c r="F8"/>
      <c r="G8" s="4" t="s">
        <v>5</v>
      </c>
      <c r="H8" s="20">
        <f>'1'!H8</f>
        <v>5</v>
      </c>
      <c r="I8" s="34" t="s">
        <v>6</v>
      </c>
      <c r="J8" s="34"/>
      <c r="K8" s="34"/>
      <c r="L8" s="35" t="str">
        <f>'1'!L8</f>
        <v>AGO - DIC 2024</v>
      </c>
      <c r="M8" s="35"/>
      <c r="N8" s="35"/>
    </row>
    <row r="10" spans="1:14" x14ac:dyDescent="0.2">
      <c r="A10" s="4" t="s">
        <v>7</v>
      </c>
      <c r="B10" s="35" t="str">
        <f>'1'!B10</f>
        <v>ROBERTO VALENCIA BENITEZ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ht="25.5" x14ac:dyDescent="0.2">
      <c r="A14" s="9" t="str">
        <f>'1'!A14</f>
        <v>Análisis de Circuitos Eléctricos de CA</v>
      </c>
      <c r="B14" s="9"/>
      <c r="C14" s="9" t="str">
        <f>'1'!C14</f>
        <v>502-A</v>
      </c>
      <c r="D14" s="9" t="str">
        <f>'1'!D14</f>
        <v>IEME</v>
      </c>
      <c r="E14" s="9">
        <f>'1'!E14</f>
        <v>30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Sistemas Hidráulicos y Neumáticos de Potencia</v>
      </c>
      <c r="B15" s="9"/>
      <c r="C15" s="9" t="str">
        <f>'1'!C15</f>
        <v>702-B</v>
      </c>
      <c r="D15" s="9" t="str">
        <f>'1'!D15</f>
        <v>IEME</v>
      </c>
      <c r="E15" s="9">
        <f>'1'!E15</f>
        <v>10</v>
      </c>
      <c r="F15" s="9"/>
      <c r="G15" s="9"/>
      <c r="H15" s="10">
        <f t="shared" si="0"/>
        <v>0</v>
      </c>
      <c r="I15" s="9">
        <f t="shared" si="1"/>
        <v>10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Controladores Lógicos Programables</v>
      </c>
      <c r="B16" s="9"/>
      <c r="C16" s="9" t="str">
        <f>'1'!C16</f>
        <v>802-U</v>
      </c>
      <c r="D16" s="9" t="str">
        <f>'1'!D16</f>
        <v>IEME</v>
      </c>
      <c r="E16" s="9">
        <f>'1'!E16</f>
        <v>10</v>
      </c>
      <c r="F16" s="9"/>
      <c r="G16" s="9"/>
      <c r="H16" s="10">
        <f t="shared" si="0"/>
        <v>0</v>
      </c>
      <c r="I16" s="9">
        <f t="shared" si="1"/>
        <v>10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Ingeniería de Control Clásico</v>
      </c>
      <c r="B17" s="9"/>
      <c r="C17" s="9" t="str">
        <f>'1'!C17</f>
        <v>802-U</v>
      </c>
      <c r="D17" s="9" t="str">
        <f>'1'!D17</f>
        <v>IEME</v>
      </c>
      <c r="E17" s="9">
        <f>'1'!E17</f>
        <v>8</v>
      </c>
      <c r="F17" s="9"/>
      <c r="G17" s="9"/>
      <c r="H17" s="10">
        <f t="shared" si="0"/>
        <v>0</v>
      </c>
      <c r="I17" s="9">
        <f t="shared" si="1"/>
        <v>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Sistemas Electrónicos para Informática</v>
      </c>
      <c r="B18" s="9"/>
      <c r="C18" s="9" t="str">
        <f>'1'!C18</f>
        <v>310-A</v>
      </c>
      <c r="D18" s="9" t="str">
        <f>'1'!D18</f>
        <v>IINF</v>
      </c>
      <c r="E18" s="9">
        <f>'1'!E18</f>
        <v>27</v>
      </c>
      <c r="F18" s="9"/>
      <c r="G18" s="9"/>
      <c r="H18" s="10">
        <f t="shared" si="0"/>
        <v>0</v>
      </c>
      <c r="I18" s="9">
        <f t="shared" si="1"/>
        <v>27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e">
        <f>'1'!#REF!</f>
        <v>#REF!</v>
      </c>
      <c r="B19" s="9"/>
      <c r="C19" s="9" t="e">
        <f>'1'!#REF!</f>
        <v>#REF!</v>
      </c>
      <c r="D19" s="9" t="e">
        <f>'1'!#REF!</f>
        <v>#REF!</v>
      </c>
      <c r="E19" s="9" t="e">
        <f>'1'!#REF!</f>
        <v>#REF!</v>
      </c>
      <c r="F19" s="9"/>
      <c r="G19" s="9"/>
      <c r="H19" s="10" t="e">
        <f t="shared" si="0"/>
        <v>#REF!</v>
      </c>
      <c r="I19" s="9" t="e">
        <f t="shared" si="1"/>
        <v>#REF!</v>
      </c>
      <c r="J19" s="10" t="e">
        <f t="shared" si="2"/>
        <v>#REF!</v>
      </c>
      <c r="K19" s="9"/>
      <c r="L19" s="10" t="e">
        <f t="shared" si="3"/>
        <v>#REF!</v>
      </c>
      <c r="M19" s="9"/>
      <c r="N19" s="15"/>
    </row>
    <row r="20" spans="1:14" s="11" customFormat="1" x14ac:dyDescent="0.2">
      <c r="A20" s="9" t="e">
        <f>'1'!#REF!</f>
        <v>#REF!</v>
      </c>
      <c r="B20" s="9"/>
      <c r="C20" s="9" t="e">
        <f>'1'!#REF!</f>
        <v>#REF!</v>
      </c>
      <c r="D20" s="9" t="e">
        <f>'1'!#REF!</f>
        <v>#REF!</v>
      </c>
      <c r="E20" s="9" t="e">
        <f>'1'!#REF!</f>
        <v>#REF!</v>
      </c>
      <c r="F20" s="9"/>
      <c r="G20" s="9"/>
      <c r="H20" s="10" t="e">
        <f t="shared" si="0"/>
        <v>#REF!</v>
      </c>
      <c r="I20" s="9" t="e">
        <f t="shared" si="1"/>
        <v>#REF!</v>
      </c>
      <c r="J20" s="10" t="e">
        <f t="shared" si="2"/>
        <v>#REF!</v>
      </c>
      <c r="K20" s="9"/>
      <c r="L20" s="10" t="e">
        <f t="shared" si="3"/>
        <v>#REF!</v>
      </c>
      <c r="M20" s="9"/>
      <c r="N20" s="15"/>
    </row>
    <row r="21" spans="1:14" s="11" customFormat="1" x14ac:dyDescent="0.2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0"/>
        <v>#REF!</v>
      </c>
      <c r="I21" s="9" t="e">
        <f t="shared" si="1"/>
        <v>#REF!</v>
      </c>
      <c r="J21" s="10" t="e">
        <f t="shared" si="2"/>
        <v>#REF!</v>
      </c>
      <c r="K21" s="9"/>
      <c r="L21" s="10" t="e">
        <f t="shared" si="3"/>
        <v>#REF!</v>
      </c>
      <c r="M21" s="9"/>
      <c r="N21" s="15"/>
    </row>
    <row r="22" spans="1:14" s="11" customFormat="1" x14ac:dyDescent="0.2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ROBERTO VALENCIA BENITEZ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4</v>
      </c>
      <c r="C8" s="35"/>
      <c r="D8" s="14" t="s">
        <v>4</v>
      </c>
      <c r="E8" s="20">
        <f>'1'!E8</f>
        <v>5</v>
      </c>
      <c r="F8"/>
      <c r="G8" s="4" t="s">
        <v>5</v>
      </c>
      <c r="H8" s="20">
        <f>'1'!H8</f>
        <v>5</v>
      </c>
      <c r="I8" s="34" t="s">
        <v>6</v>
      </c>
      <c r="J8" s="34"/>
      <c r="K8" s="34"/>
      <c r="L8" s="35" t="str">
        <f>'1'!L8</f>
        <v>AGO - DIC 2024</v>
      </c>
      <c r="M8" s="35"/>
      <c r="N8" s="35"/>
    </row>
    <row r="10" spans="1:14" x14ac:dyDescent="0.2">
      <c r="A10" s="4" t="s">
        <v>7</v>
      </c>
      <c r="B10" s="35" t="str">
        <f>'1'!B10</f>
        <v>ROBERTO VALENCIA BENITEZ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ht="25.5" x14ac:dyDescent="0.2">
      <c r="A14" s="9" t="str">
        <f>'1'!A14</f>
        <v>Análisis de Circuitos Eléctricos de CA</v>
      </c>
      <c r="B14" s="9"/>
      <c r="C14" s="9" t="str">
        <f>'1'!C14</f>
        <v>502-A</v>
      </c>
      <c r="D14" s="9" t="str">
        <f>'1'!D14</f>
        <v>IEME</v>
      </c>
      <c r="E14" s="9">
        <f>'1'!E14</f>
        <v>30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Sistemas Hidráulicos y Neumáticos de Potencia</v>
      </c>
      <c r="B15" s="9"/>
      <c r="C15" s="9" t="str">
        <f>'1'!C15</f>
        <v>702-B</v>
      </c>
      <c r="D15" s="9" t="str">
        <f>'1'!D15</f>
        <v>IEME</v>
      </c>
      <c r="E15" s="9">
        <f>'1'!E15</f>
        <v>10</v>
      </c>
      <c r="F15" s="9"/>
      <c r="G15" s="9"/>
      <c r="H15" s="10">
        <f t="shared" si="0"/>
        <v>0</v>
      </c>
      <c r="I15" s="9">
        <f t="shared" si="1"/>
        <v>10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Controladores Lógicos Programables</v>
      </c>
      <c r="B16" s="9"/>
      <c r="C16" s="9" t="str">
        <f>'1'!C16</f>
        <v>802-U</v>
      </c>
      <c r="D16" s="9" t="str">
        <f>'1'!D16</f>
        <v>IEME</v>
      </c>
      <c r="E16" s="9">
        <f>'1'!E16</f>
        <v>10</v>
      </c>
      <c r="F16" s="9"/>
      <c r="G16" s="9"/>
      <c r="H16" s="10">
        <f t="shared" si="0"/>
        <v>0</v>
      </c>
      <c r="I16" s="9">
        <f t="shared" si="1"/>
        <v>10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Ingeniería de Control Clásico</v>
      </c>
      <c r="B17" s="9"/>
      <c r="C17" s="9" t="str">
        <f>'1'!C17</f>
        <v>802-U</v>
      </c>
      <c r="D17" s="9" t="str">
        <f>'1'!D17</f>
        <v>IEME</v>
      </c>
      <c r="E17" s="9">
        <f>'1'!E17</f>
        <v>8</v>
      </c>
      <c r="F17" s="9"/>
      <c r="G17" s="9"/>
      <c r="H17" s="10">
        <f t="shared" si="0"/>
        <v>0</v>
      </c>
      <c r="I17" s="9">
        <f t="shared" si="1"/>
        <v>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Sistemas Electrónicos para Informática</v>
      </c>
      <c r="B18" s="9"/>
      <c r="C18" s="9" t="str">
        <f>'1'!C18</f>
        <v>310-A</v>
      </c>
      <c r="D18" s="9" t="str">
        <f>'1'!D18</f>
        <v>IINF</v>
      </c>
      <c r="E18" s="9">
        <f>'1'!E18</f>
        <v>27</v>
      </c>
      <c r="F18" s="9"/>
      <c r="G18" s="9"/>
      <c r="H18" s="10">
        <f t="shared" si="0"/>
        <v>0</v>
      </c>
      <c r="I18" s="9">
        <f t="shared" si="1"/>
        <v>27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e">
        <f>'1'!#REF!</f>
        <v>#REF!</v>
      </c>
      <c r="B19" s="9"/>
      <c r="C19" s="9" t="e">
        <f>'1'!#REF!</f>
        <v>#REF!</v>
      </c>
      <c r="D19" s="9" t="e">
        <f>'1'!#REF!</f>
        <v>#REF!</v>
      </c>
      <c r="E19" s="9" t="e">
        <f>'1'!#REF!</f>
        <v>#REF!</v>
      </c>
      <c r="F19" s="9"/>
      <c r="G19" s="9"/>
      <c r="H19" s="10" t="e">
        <f t="shared" si="0"/>
        <v>#REF!</v>
      </c>
      <c r="I19" s="9" t="e">
        <f t="shared" si="1"/>
        <v>#REF!</v>
      </c>
      <c r="J19" s="10" t="e">
        <f t="shared" si="2"/>
        <v>#REF!</v>
      </c>
      <c r="K19" s="9"/>
      <c r="L19" s="10" t="e">
        <f t="shared" si="3"/>
        <v>#REF!</v>
      </c>
      <c r="M19" s="9"/>
      <c r="N19" s="15"/>
    </row>
    <row r="20" spans="1:14" s="11" customFormat="1" x14ac:dyDescent="0.2">
      <c r="A20" s="9" t="e">
        <f>'1'!#REF!</f>
        <v>#REF!</v>
      </c>
      <c r="B20" s="9"/>
      <c r="C20" s="9" t="e">
        <f>'1'!#REF!</f>
        <v>#REF!</v>
      </c>
      <c r="D20" s="9" t="e">
        <f>'1'!#REF!</f>
        <v>#REF!</v>
      </c>
      <c r="E20" s="9" t="e">
        <f>'1'!#REF!</f>
        <v>#REF!</v>
      </c>
      <c r="F20" s="9"/>
      <c r="G20" s="9"/>
      <c r="H20" s="10" t="e">
        <f t="shared" si="0"/>
        <v>#REF!</v>
      </c>
      <c r="I20" s="9" t="e">
        <f t="shared" si="1"/>
        <v>#REF!</v>
      </c>
      <c r="J20" s="10" t="e">
        <f t="shared" si="2"/>
        <v>#REF!</v>
      </c>
      <c r="K20" s="9"/>
      <c r="L20" s="10" t="e">
        <f t="shared" si="3"/>
        <v>#REF!</v>
      </c>
      <c r="M20" s="9"/>
      <c r="N20" s="15"/>
    </row>
    <row r="21" spans="1:14" s="11" customFormat="1" x14ac:dyDescent="0.2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0"/>
        <v>#REF!</v>
      </c>
      <c r="I21" s="9" t="e">
        <f t="shared" si="1"/>
        <v>#REF!</v>
      </c>
      <c r="J21" s="10" t="e">
        <f t="shared" si="2"/>
        <v>#REF!</v>
      </c>
      <c r="K21" s="9"/>
      <c r="L21" s="10" t="e">
        <f t="shared" si="3"/>
        <v>#REF!</v>
      </c>
      <c r="M21" s="9"/>
      <c r="N21" s="15"/>
    </row>
    <row r="22" spans="1:14" s="11" customFormat="1" x14ac:dyDescent="0.2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ROBERTO VALENCIA BENITEZ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1</vt:lpstr>
      <vt:lpstr>2</vt:lpstr>
      <vt:lpstr>3</vt:lpstr>
      <vt:lpstr>4</vt:lpstr>
      <vt:lpstr>'1'!Área_de_impresión</vt:lpstr>
      <vt:lpstr>'2'!Área_de_impresión</vt:lpstr>
      <vt:lpstr>'3'!Área_de_impresión</vt:lpstr>
      <vt:lpstr>'4'!Área_de_impresión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TEC-0</cp:lastModifiedBy>
  <cp:revision/>
  <dcterms:created xsi:type="dcterms:W3CDTF">2021-11-22T14:45:25Z</dcterms:created>
  <dcterms:modified xsi:type="dcterms:W3CDTF">2024-10-27T16:27:24Z</dcterms:modified>
  <cp:category/>
  <cp:contentStatus/>
</cp:coreProperties>
</file>