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SG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J9" i="1" l="1"/>
  <c r="J11" i="1"/>
  <c r="K19" i="1"/>
  <c r="J14" i="1"/>
  <c r="J15" i="1"/>
  <c r="J17" i="1"/>
  <c r="L18" i="1"/>
  <c r="M18" i="1"/>
  <c r="N18" i="1"/>
  <c r="O18" i="1"/>
  <c r="L19" i="1"/>
  <c r="M19" i="1"/>
  <c r="N19" i="1"/>
  <c r="O19" i="1"/>
  <c r="L20" i="1"/>
  <c r="M20" i="1"/>
  <c r="N20" i="1"/>
  <c r="O20" i="1"/>
  <c r="B10" i="1"/>
  <c r="M21" i="1" l="1"/>
  <c r="O21" i="1"/>
  <c r="P13" i="1"/>
  <c r="P14" i="1"/>
  <c r="P10" i="1"/>
  <c r="N22" i="1"/>
  <c r="P9" i="1"/>
  <c r="P15" i="1"/>
  <c r="P11" i="1"/>
  <c r="L22" i="1"/>
  <c r="K20" i="1"/>
  <c r="K22" i="1" s="1"/>
  <c r="J20" i="1"/>
  <c r="M22" i="1"/>
  <c r="N21" i="1"/>
  <c r="O22" i="1"/>
  <c r="P16" i="1"/>
  <c r="K18" i="1"/>
  <c r="P17" i="1"/>
  <c r="P12" i="1"/>
  <c r="J18" i="1"/>
  <c r="L21" i="1"/>
  <c r="J19" i="1"/>
  <c r="B11" i="1"/>
  <c r="B12" i="1" s="1"/>
  <c r="B13" i="1" s="1"/>
  <c r="B14" i="1" s="1"/>
  <c r="B15" i="1" s="1"/>
  <c r="B16" i="1" s="1"/>
  <c r="B17" i="1" s="1"/>
  <c r="J21" i="1" l="1"/>
  <c r="J22" i="1"/>
  <c r="P18" i="1"/>
  <c r="P20" i="1"/>
  <c r="K21" i="1"/>
  <c r="P19" i="1"/>
  <c r="P22" i="1" s="1"/>
  <c r="P21" i="1" l="1"/>
</calcChain>
</file>

<file path=xl/sharedStrings.xml><?xml version="1.0" encoding="utf-8"?>
<sst xmlns="http://schemas.openxmlformats.org/spreadsheetml/2006/main" count="27" uniqueCount="27">
  <si>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</si>
  <si>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</si>
  <si>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</si>
  <si>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</si>
  <si>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</si>
  <si>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</si>
  <si>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</si>
  <si>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</si>
  <si>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</si>
  <si>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</si>
  <si>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</si>
  <si>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</si>
  <si>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</si>
  <si>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</si>
  <si>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</si>
  <si>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</si>
  <si>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</si>
  <si>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</si>
  <si>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</si>
  <si>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</si>
  <si>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</si>
  <si>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</si>
  <si>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</si>
  <si>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</si>
  <si>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</si>
  <si>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>AGOSTO-DICIEMBRE 2024</t>
  </si>
  <si>
    <t>ADELC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</si>
</sst>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/>
    <xf numFmtId="0" fontId="0" fillId="0" borderId="10" xfId="0" applyBorder="1" applyAlignment="1"/>
    <xf numFmtId="0" fontId="8" fillId="0" borderId="8" xfId="0" applyFont="1" applyBorder="1" applyAlignment="1"/>
    <xf numFmtId="0" fontId="0" fillId="0" borderId="0" xfId="0" applyAlignment="1"/>
    <xf numFmtId="1" fontId="0" fillId="0" borderId="0" xfId="0" applyNumberFormat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9" xfId="0" applyFont="1" applyBorder="1"/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8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stre%20Febrero%20julio%202024/Seguimiento%20del%20curso%20Analisis%20y%20mejora%20de%20proceso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J3">
            <v>80</v>
          </cell>
        </row>
        <row r="5">
          <cell r="J5">
            <v>75</v>
          </cell>
        </row>
        <row r="8">
          <cell r="J8">
            <v>80</v>
          </cell>
        </row>
        <row r="9">
          <cell r="J9">
            <v>85</v>
          </cell>
        </row>
        <row r="11">
          <cell r="J11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64"/>
  <sheetViews>
    <sheetView tabSelected="1" workbookViewId="0">
      <selection activeCell="S8" sqref="S8:S1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49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 ht="14.5" x14ac:dyDescent="0.35">
      <c r="C3" s="50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 ht="14.5" x14ac:dyDescent="0.35">
      <c r="C4" s="4" t="s">
        <v>2</v>
      </c>
      <c r="D4" s="51" t="s">
        <v>24</v>
      </c>
      <c r="E4" s="44"/>
      <c r="F4" s="44"/>
      <c r="G4" s="44"/>
      <c r="I4" s="4" t="s">
        <v>3</v>
      </c>
      <c r="J4" s="45" t="s">
        <v>26</v>
      </c>
      <c r="K4" s="44"/>
      <c r="M4" s="4" t="s">
        <v>4</v>
      </c>
      <c r="N4" s="52">
        <v>45560</v>
      </c>
      <c r="O4" s="44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45" t="s">
        <v>25</v>
      </c>
      <c r="E6" s="44"/>
      <c r="F6" s="44"/>
      <c r="G6" s="44"/>
      <c r="I6" s="41" t="s">
        <v>6</v>
      </c>
      <c r="J6" s="42"/>
      <c r="K6" s="43" t="s">
        <v>23</v>
      </c>
      <c r="L6" s="44"/>
      <c r="M6" s="44"/>
      <c r="N6" s="44"/>
      <c r="O6" s="44"/>
      <c r="P6" s="4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6" t="s">
        <v>9</v>
      </c>
      <c r="E8" s="47"/>
      <c r="F8" s="47"/>
      <c r="G8" s="47"/>
      <c r="H8" s="47"/>
      <c r="I8" s="48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28" t="str">
        <f>[1]sheet1!C3</f>
        <v>ANTEMATE VELASCO LIZBETH</v>
      </c>
      <c r="E9" s="29"/>
      <c r="F9" s="29"/>
      <c r="G9" s="29"/>
      <c r="H9" s="29"/>
      <c r="I9" s="30"/>
      <c r="J9" s="7">
        <f>[2]sheet1!J3</f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0">
        <f t="shared" ref="P9:P17" si="0">SUM(J9:O9)/6</f>
        <v>13.333333333333334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28" t="str">
        <f>[1]sheet1!C4</f>
        <v>CHAPOL PONCIANO ROSA ISELA</v>
      </c>
      <c r="E10" s="29"/>
      <c r="F10" s="29"/>
      <c r="G10" s="29"/>
      <c r="H10" s="29"/>
      <c r="I10" s="30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0">
        <f t="shared" si="0"/>
        <v>14.166666666666666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28" t="str">
        <f>[1]sheet1!C5</f>
        <v>CHIGUIL PEREZ AURORA</v>
      </c>
      <c r="E11" s="29"/>
      <c r="F11" s="29"/>
      <c r="G11" s="29"/>
      <c r="H11" s="29"/>
      <c r="I11" s="30"/>
      <c r="J11" s="7">
        <f>[2]sheet1!J5</f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0">
        <f t="shared" si="0"/>
        <v>12.5</v>
      </c>
    </row>
    <row r="12" spans="2:18" ht="14.5" x14ac:dyDescent="0.35">
      <c r="B12" s="9">
        <f>B11+1</f>
        <v>4</v>
      </c>
      <c r="C12" s="23" t="str">
        <f>[1]sheet1!B6</f>
        <v>211U0085</v>
      </c>
      <c r="D12" s="35" t="str">
        <f>[1]sheet1!C6</f>
        <v>FIGUEROA GOMEZ MARIA FERNANDA</v>
      </c>
      <c r="E12" s="36"/>
      <c r="F12" s="36"/>
      <c r="G12" s="36"/>
      <c r="H12" s="36"/>
      <c r="I12" s="37"/>
      <c r="J12" s="18">
        <v>85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0">
        <f t="shared" si="0"/>
        <v>14.166666666666666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31" t="str">
        <f>[1]sheet1!C7</f>
        <v>JARAMILLO CATEMAXCA ARLETH</v>
      </c>
      <c r="E13" s="31"/>
      <c r="F13" s="31"/>
      <c r="G13" s="31"/>
      <c r="H13" s="31"/>
      <c r="I13" s="31"/>
      <c r="J13" s="21">
        <v>85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10">
        <f t="shared" si="0"/>
        <v>14.166666666666666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38" t="str">
        <f>[1]sheet1!C8</f>
        <v>LINARES MIL FATIMA</v>
      </c>
      <c r="E14" s="39"/>
      <c r="F14" s="39"/>
      <c r="G14" s="39"/>
      <c r="H14" s="39"/>
      <c r="I14" s="40"/>
      <c r="J14" s="20">
        <f>[2]sheet1!J8</f>
        <v>80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10">
        <f t="shared" si="0"/>
        <v>13.333333333333334</v>
      </c>
    </row>
    <row r="15" spans="2:18" ht="14.5" x14ac:dyDescent="0.35">
      <c r="B15" s="9">
        <f t="shared" si="1"/>
        <v>7</v>
      </c>
      <c r="C15" s="26" t="str">
        <f>[1]sheet1!B9</f>
        <v>211U0505</v>
      </c>
      <c r="D15" s="31" t="str">
        <f>[1]sheet1!C9</f>
        <v>MENDOZA MARTINEZ JOSSELIN</v>
      </c>
      <c r="E15" s="31"/>
      <c r="F15" s="31"/>
      <c r="G15" s="31"/>
      <c r="H15" s="31"/>
      <c r="I15" s="31"/>
      <c r="J15" s="21">
        <f>[2]sheet1!J9</f>
        <v>85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10">
        <f t="shared" si="0"/>
        <v>14.166666666666666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32" t="str">
        <f>[1]sheet1!C10</f>
        <v>PUCHETA PUCHETA CESAR YERAY</v>
      </c>
      <c r="E16" s="33"/>
      <c r="F16" s="33"/>
      <c r="G16" s="33"/>
      <c r="H16" s="33"/>
      <c r="I16" s="34"/>
      <c r="J16" s="19">
        <v>75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0">
        <f t="shared" si="0"/>
        <v>12.5</v>
      </c>
    </row>
    <row r="17" spans="2:19" ht="14.5" x14ac:dyDescent="0.35">
      <c r="B17" s="9">
        <f t="shared" si="1"/>
        <v>9</v>
      </c>
      <c r="C17" s="22" t="str">
        <f>[1]sheet1!B11</f>
        <v>211U0121</v>
      </c>
      <c r="D17" s="28" t="str">
        <f>[1]sheet1!C11</f>
        <v>TOTO CHAMPALA IDANIA RUBI</v>
      </c>
      <c r="E17" s="29"/>
      <c r="F17" s="29"/>
      <c r="G17" s="29"/>
      <c r="H17" s="29"/>
      <c r="I17" s="30"/>
      <c r="J17" s="7">
        <f>[2]sheet1!J11</f>
        <v>80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0">
        <f t="shared" si="0"/>
        <v>13.333333333333334</v>
      </c>
      <c r="S17" s="27"/>
    </row>
    <row r="18" spans="2:19" ht="15.75" customHeight="1" x14ac:dyDescent="0.35">
      <c r="C18" s="41"/>
      <c r="D18" s="42"/>
      <c r="E18" s="3"/>
      <c r="H18" s="56" t="s">
        <v>17</v>
      </c>
      <c r="I18" s="57"/>
      <c r="J18" s="11">
        <f t="shared" ref="J18:P18" si="2">COUNTIF(J9:J17,"&gt;=70")</f>
        <v>9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9" ht="15.75" customHeight="1" x14ac:dyDescent="0.35">
      <c r="C19" s="41"/>
      <c r="D19" s="42"/>
      <c r="E19" s="2"/>
      <c r="H19" s="54" t="s">
        <v>18</v>
      </c>
      <c r="I19" s="48"/>
      <c r="J19" s="13">
        <f t="shared" ref="J19:P19" si="3">COUNTIF(J9:J17,"&lt;70")</f>
        <v>0</v>
      </c>
      <c r="K19" s="13">
        <f t="shared" si="3"/>
        <v>9</v>
      </c>
      <c r="L19" s="13">
        <f t="shared" si="3"/>
        <v>9</v>
      </c>
      <c r="M19" s="13">
        <f t="shared" si="3"/>
        <v>9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9" ht="15.75" customHeight="1" x14ac:dyDescent="0.35">
      <c r="C20" s="41"/>
      <c r="D20" s="42"/>
      <c r="E20" s="42"/>
      <c r="H20" s="54" t="s">
        <v>19</v>
      </c>
      <c r="I20" s="48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9" ht="15.75" customHeight="1" x14ac:dyDescent="0.35">
      <c r="C21" s="41"/>
      <c r="D21" s="42"/>
      <c r="E21" s="3"/>
      <c r="F21" s="14"/>
      <c r="H21" s="55" t="s">
        <v>20</v>
      </c>
      <c r="I21" s="48"/>
      <c r="J21" s="15">
        <f t="shared" ref="J21:P21" si="5">J18/J20</f>
        <v>1</v>
      </c>
      <c r="K21" s="16">
        <f t="shared" si="5"/>
        <v>0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9" ht="15.75" customHeight="1" x14ac:dyDescent="0.35">
      <c r="C22" s="41"/>
      <c r="D22" s="42"/>
      <c r="E22" s="3"/>
      <c r="F22" s="14"/>
      <c r="H22" s="55" t="s">
        <v>21</v>
      </c>
      <c r="I22" s="48"/>
      <c r="J22" s="15">
        <f t="shared" ref="J22:P22" si="6">J19/J20</f>
        <v>0</v>
      </c>
      <c r="K22" s="15">
        <f t="shared" si="6"/>
        <v>1</v>
      </c>
      <c r="L22" s="16">
        <f t="shared" si="6"/>
        <v>1</v>
      </c>
      <c r="M22" s="16">
        <f t="shared" si="6"/>
        <v>1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9" ht="15.75" customHeight="1" x14ac:dyDescent="0.35">
      <c r="C23" s="41"/>
      <c r="D23" s="42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58"/>
      <c r="K25" s="58"/>
      <c r="L25" s="58"/>
      <c r="M25" s="58"/>
      <c r="N25" s="58"/>
      <c r="O25" s="58"/>
      <c r="P25" s="58"/>
    </row>
    <row r="26" spans="2:19" ht="15.75" customHeight="1" x14ac:dyDescent="0.35">
      <c r="J26" s="53" t="s">
        <v>22</v>
      </c>
      <c r="K26" s="36"/>
      <c r="L26" s="36"/>
      <c r="M26" s="36"/>
      <c r="N26" s="36"/>
      <c r="O26" s="36"/>
      <c r="P26" s="36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H18:I18"/>
    <mergeCell ref="H19:I19"/>
    <mergeCell ref="C18:D18"/>
    <mergeCell ref="C19:D19"/>
    <mergeCell ref="J25:P25"/>
    <mergeCell ref="J26:P26"/>
    <mergeCell ref="C20:E20"/>
    <mergeCell ref="H20:I20"/>
    <mergeCell ref="C21:D21"/>
    <mergeCell ref="H21:I21"/>
    <mergeCell ref="C22:D22"/>
    <mergeCell ref="H22:I22"/>
    <mergeCell ref="C23:D23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7:I17"/>
    <mergeCell ref="D15:I15"/>
    <mergeCell ref="D16:I16"/>
    <mergeCell ref="D10:I10"/>
    <mergeCell ref="D11:I11"/>
    <mergeCell ref="D12:I12"/>
    <mergeCell ref="D14:I14"/>
    <mergeCell ref="D13:I13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2024-11-20T22:27:21Z</dcterms:modified>
</cp:coreProperties>
</file>