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4\Ago Dic\Rep Final AGO DIC 2024\"/>
    </mc:Choice>
  </mc:AlternateContent>
  <xr:revisionPtr revIDLastSave="0" documentId="13_ncr:1_{D2195853-BA79-4A5E-8778-99E6A86615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IMULACION DE SISTEMAS ROBOTICO" sheetId="10" r:id="rId1"/>
    <sheet name="ELECTROMAGNETISMO" sheetId="8" r:id="rId2"/>
    <sheet name="INSTRUMENTACION VIRTUAL" sheetId="4" r:id="rId3"/>
    <sheet name="ROBOTI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9" i="8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9" i="4"/>
  <c r="Q10" i="10" l="1"/>
  <c r="Q11" i="10"/>
  <c r="Q12" i="10"/>
  <c r="Q13" i="10"/>
  <c r="Q9" i="10"/>
  <c r="Q10" i="3" l="1"/>
  <c r="Q11" i="3"/>
  <c r="Q12" i="3"/>
  <c r="Q9" i="3"/>
  <c r="P58" i="10" l="1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L55" i="10"/>
  <c r="L58" i="10" s="1"/>
  <c r="K55" i="10"/>
  <c r="K58" i="10" s="1"/>
  <c r="J55" i="10"/>
  <c r="P54" i="10"/>
  <c r="P57" i="10" s="1"/>
  <c r="O54" i="10"/>
  <c r="O57" i="10" s="1"/>
  <c r="N54" i="10"/>
  <c r="N57" i="10" s="1"/>
  <c r="M54" i="10"/>
  <c r="L54" i="10"/>
  <c r="L57" i="10" s="1"/>
  <c r="K54" i="10"/>
  <c r="K57" i="10" s="1"/>
  <c r="J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P56" i="8"/>
  <c r="P58" i="8" s="1"/>
  <c r="O56" i="8"/>
  <c r="N56" i="8"/>
  <c r="M56" i="8"/>
  <c r="L56" i="8"/>
  <c r="K56" i="8"/>
  <c r="J56" i="8"/>
  <c r="P55" i="8"/>
  <c r="O55" i="8"/>
  <c r="N55" i="8"/>
  <c r="M55" i="8"/>
  <c r="L55" i="8"/>
  <c r="K55" i="8"/>
  <c r="J55" i="8"/>
  <c r="P54" i="8"/>
  <c r="P57" i="8" s="1"/>
  <c r="O54" i="8"/>
  <c r="O57" i="8" s="1"/>
  <c r="N54" i="8"/>
  <c r="M54" i="8"/>
  <c r="L54" i="8"/>
  <c r="K54" i="8"/>
  <c r="K57" i="8" s="1"/>
  <c r="J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8" l="1"/>
  <c r="N57" i="8"/>
  <c r="M57" i="8"/>
  <c r="N58" i="8"/>
  <c r="O58" i="8"/>
  <c r="M58" i="10"/>
  <c r="M57" i="10"/>
  <c r="M58" i="8"/>
  <c r="L58" i="8"/>
  <c r="K58" i="8"/>
  <c r="J57" i="8"/>
  <c r="J58" i="8"/>
  <c r="Q55" i="8"/>
  <c r="J57" i="10"/>
  <c r="J58" i="10"/>
  <c r="Q55" i="10"/>
  <c r="Q54" i="10"/>
  <c r="Q56" i="10"/>
  <c r="Q56" i="8"/>
  <c r="Q54" i="8"/>
  <c r="K57" i="3"/>
  <c r="J58" i="3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M57" i="3"/>
  <c r="K57" i="4"/>
  <c r="K58" i="3"/>
  <c r="M58" i="3"/>
  <c r="L57" i="3"/>
  <c r="O58" i="3"/>
  <c r="P58" i="3"/>
  <c r="M58" i="4"/>
  <c r="J58" i="4"/>
  <c r="Q54" i="4"/>
  <c r="Q55" i="4"/>
  <c r="Q54" i="3"/>
  <c r="Q55" i="3"/>
  <c r="Q57" i="8" l="1"/>
  <c r="Q58" i="8"/>
  <c r="Q57" i="10"/>
  <c r="Q58" i="10"/>
  <c r="Q58" i="4"/>
  <c r="Q57" i="4"/>
  <c r="Q58" i="3"/>
  <c r="Q57" i="3"/>
</calcChain>
</file>

<file path=xl/sharedStrings.xml><?xml version="1.0" encoding="utf-8"?>
<sst xmlns="http://schemas.openxmlformats.org/spreadsheetml/2006/main" count="240" uniqueCount="153">
  <si>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</si>
  <si>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</si>
  <si>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</si>
  <si>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</si>
  <si>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</si>
  <si>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</si>
  <si>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</si>
  <si>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</si>
  <si>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</si>
  <si>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</si>
  <si>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</si>
  <si>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</si>
  <si>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</si>
  <si>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</si>
  <si>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</si>
  <si>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</si>
  <si>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</si>
  <si>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</si>
  <si>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</si>
  <si>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</si>
  <si>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</si>
  <si>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</si>
  <si>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</si>
  <si>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</si>
  <si>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</si>
  <si>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201U0251</t>
  </si>
  <si>
    <t>211U0022</t>
  </si>
  <si>
    <t>211U0024</t>
  </si>
  <si>
    <t>C211U0587</t>
  </si>
  <si>
    <t>191U0486</t>
  </si>
  <si>
    <t>INSTRUMENTACION VIRTUAL</t>
  </si>
  <si>
    <t>711 A</t>
  </si>
  <si>
    <t>211U0391</t>
  </si>
  <si>
    <t>211U0392</t>
  </si>
  <si>
    <t>211U0393</t>
  </si>
  <si>
    <t>211U0394</t>
  </si>
  <si>
    <t>211U0395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</si>
  <si>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</si>
  <si>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</si>
  <si>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</si>
  <si>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</si>
  <si>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</si>
  <si>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</si>
  <si>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</si>
  <si>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</si>
  <si>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</si>
  <si>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</si>
  <si>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</si>
  <si>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</si>
  <si>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</si>
  <si>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</si>
  <si>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</si>
  <si>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</si>
  <si>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</si>
  <si>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</si>
  <si>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</si>
  <si>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</si>
  <si>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</si>
  <si>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</si>
  <si>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</si>
  <si>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</si>
  <si>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</si>
  <si>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BIX PACHECO YAMILETH</t>
  </si>
  <si>
    <t>BLANCO ZARATE AXEL JAVIER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</si>
  <si>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</si>
  <si>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</si>
  <si>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</si>
  <si>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</si>
  <si>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</si>
  <si>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</si>
  <si>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</si>
  <si>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</si>
  <si>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</si>
  <si>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</si>
  <si>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</si>
  <si>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</si>
  <si>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</si>
  <si>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</si>
  <si>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</si>
  <si>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</si>
  <si>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</si>
  <si>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</si>
  <si>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</si>
  <si>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</si>
  <si>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</si>
  <si>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</si>
  <si>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</si>
  <si>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</si>
  <si>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</si>
  <si>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</si>
  <si>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</si>
  <si>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</si>
  <si>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</si>
  <si>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CASANOVA GONZALEZ JADEN</t>
  </si>
  <si>
    <t>CHAPOL TOGA GERMAN LAEL</t>
  </si>
  <si>
    <t>BADILLO GARCIA JURADO MAYRETH</t>
  </si>
  <si>
    <t>GARCIA ZAPOT ARANTZA GUADALUPE</t>
  </si>
  <si>
    <t>MORALES DAVID JOSE RAMSES</t>
  </si>
  <si>
    <t>SIMULACION DE SISTEMAS ROBOTICOS</t>
  </si>
  <si>
    <t>811 A</t>
  </si>
  <si>
    <t>ROSARIO SOTO EMANUEL</t>
  </si>
  <si>
    <t>AGOSTO DICIEMBRE 2024</t>
  </si>
  <si>
    <t>231U0359</t>
  </si>
  <si>
    <t>231U0360</t>
  </si>
  <si>
    <t>221U0529</t>
  </si>
  <si>
    <t>231U0361</t>
  </si>
  <si>
    <t>221U0534</t>
  </si>
  <si>
    <t>231U0368</t>
  </si>
  <si>
    <t>231U0369</t>
  </si>
  <si>
    <t>231U0370</t>
  </si>
  <si>
    <t>221U0081</t>
  </si>
  <si>
    <t>231U0377</t>
  </si>
  <si>
    <t>221U0539</t>
  </si>
  <si>
    <t>221U0543</t>
  </si>
  <si>
    <t>231U0379</t>
  </si>
  <si>
    <t>231U0382</t>
  </si>
  <si>
    <t>231U0383</t>
  </si>
  <si>
    <t>231U0388</t>
  </si>
  <si>
    <t>231U0389</t>
  </si>
  <si>
    <t>231U0391</t>
  </si>
  <si>
    <t>241U0596</t>
  </si>
  <si>
    <t>231U0392</t>
  </si>
  <si>
    <t>231U0393</t>
  </si>
  <si>
    <t>231U0396</t>
  </si>
  <si>
    <t>231U0401</t>
  </si>
  <si>
    <t>ANTEMATE VELASCO ERICK</t>
  </si>
  <si>
    <t>AVENDAÑO GUTIERREZ JOSE DAVID</t>
  </si>
  <si>
    <t>BUSTAMANTE MARTINEZ ANDRES RODRIGO</t>
  </si>
  <si>
    <t>CALDERON SANCHEZ LUIS FERNANDO</t>
  </si>
  <si>
    <t>COYOLT ROSENDO EDUARDO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</si>
  <si>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</si>
  <si>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</si>
  <si>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</si>
  <si>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</si>
  <si>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</si>
  <si>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IXBA DE LA CRUZ BRAYAN AMADO</t>
  </si>
  <si>
    <t>LUCHO PAXTIAN JOSE MARTIN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</si>
  <si>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</si>
  <si>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</si>
  <si>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</si>
  <si>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</si>
  <si>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</si>
  <si>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</si>
  <si>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POLITO GONZALEZ JOSHUA</t>
  </si>
  <si>
    <t>PONCIANO AGUIRRE ARMANDO</t>
  </si>
  <si>
    <t>POXTAN MOJICA ERICK ROSENDO</t>
  </si>
  <si>
    <t>RODRIGUEZ CORTES KAROL GUADALUPE</t>
  </si>
  <si>
    <t>TORNADO MARTINEZ MELISSA</t>
  </si>
  <si>
    <t>311 A</t>
  </si>
  <si>
    <t>C241U0593</t>
  </si>
  <si>
    <t>ZAPO QUEZADA RAMIRO</t>
  </si>
  <si>
    <t>ELECTROMAGNETISMO</t>
  </si>
  <si>
    <t>ROBOTICA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</si>
</sst>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4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2" borderId="2" xfId="0" applyFont="1" applyFill="1" applyBorder="1"/>
    <xf numFmtId="0" fontId="12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9" fillId="0" borderId="2" xfId="0" applyFont="1" applyBorder="1"/>
    <xf numFmtId="0" fontId="0" fillId="2" borderId="2" xfId="0" applyFill="1" applyBorder="1"/>
    <xf numFmtId="0" fontId="10" fillId="0" borderId="2" xfId="0" applyFont="1" applyBorder="1" applyAlignment="1">
      <alignment horizontal="center"/>
    </xf>
    <xf numFmtId="0" fontId="0" fillId="2" borderId="0" xfId="0" applyFill="1"/>
    <xf numFmtId="0" fontId="8" fillId="0" borderId="0" xfId="0" applyFont="1" applyAlignment="1">
      <alignment vertical="center" wrapText="1"/>
    </xf>
    <xf numFmtId="1" fontId="6" fillId="0" borderId="10" xfId="2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9" fillId="2" borderId="2" xfId="4" applyFill="1" applyBorder="1"/>
    <xf numFmtId="0" fontId="0" fillId="2" borderId="2" xfId="0" applyFill="1" applyBorder="1" applyAlignment="1">
      <alignment horizontal="center"/>
    </xf>
    <xf numFmtId="0" fontId="10" fillId="2" borderId="0" xfId="0" applyFont="1" applyFill="1"/>
    <xf numFmtId="0" fontId="10" fillId="0" borderId="0" xfId="0" applyFont="1"/>
    <xf numFmtId="1" fontId="6" fillId="0" borderId="11" xfId="2" applyNumberFormat="1" applyBorder="1" applyAlignment="1">
      <alignment horizontal="center" vertical="center"/>
    </xf>
    <xf numFmtId="1" fontId="6" fillId="2" borderId="11" xfId="2" applyNumberFormat="1" applyFill="1" applyBorder="1" applyAlignment="1">
      <alignment horizontal="center" vertical="center"/>
    </xf>
    <xf numFmtId="1" fontId="14" fillId="2" borderId="11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8"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FFFFFF"/>
      </font>
      <fill>
        <patternFill patternType="solid">
          <bgColor rgb="FFC00000"/>
        </patternFill>
      </fill>
    </dxf>
    <dxf>
      <font>
        <color rgb="FF00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Z62"/>
  <sheetViews>
    <sheetView topLeftCell="C1" zoomScale="161" zoomScaleNormal="84" workbookViewId="0">
      <selection activeCell="Q9" sqref="Q9:Q1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6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6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6">
      <c r="C4" t="s">
        <v>0</v>
      </c>
      <c r="D4" s="46" t="s">
        <v>98</v>
      </c>
      <c r="E4" s="46"/>
      <c r="F4" s="46"/>
      <c r="G4" s="46"/>
      <c r="I4" t="s">
        <v>1</v>
      </c>
      <c r="J4" s="47" t="s">
        <v>99</v>
      </c>
      <c r="K4" s="47"/>
      <c r="M4" t="s">
        <v>2</v>
      </c>
      <c r="N4" s="48">
        <v>45608</v>
      </c>
      <c r="O4" s="48"/>
    </row>
    <row r="5" spans="2:26" ht="6.75" customHeight="1">
      <c r="D5" s="5"/>
      <c r="E5" s="5"/>
      <c r="F5" s="5"/>
      <c r="G5" s="5"/>
    </row>
    <row r="6" spans="2:26">
      <c r="C6" t="s">
        <v>3</v>
      </c>
      <c r="D6" s="47" t="s">
        <v>101</v>
      </c>
      <c r="E6" s="47"/>
      <c r="F6" s="47"/>
      <c r="G6" s="47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26" ht="11.25" customHeight="1"/>
    <row r="8" spans="2:26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ht="15.6">
      <c r="B9" s="6">
        <v>1</v>
      </c>
      <c r="C9" s="18" t="s">
        <v>26</v>
      </c>
      <c r="D9" s="41" t="s">
        <v>95</v>
      </c>
      <c r="E9" s="42"/>
      <c r="F9" s="42"/>
      <c r="G9" s="42"/>
      <c r="H9" s="42"/>
      <c r="I9" s="43"/>
      <c r="J9" s="3">
        <v>93</v>
      </c>
      <c r="K9" s="3">
        <v>93</v>
      </c>
      <c r="L9" s="36">
        <v>46</v>
      </c>
      <c r="M9" s="4">
        <v>100</v>
      </c>
      <c r="N9" s="4"/>
      <c r="O9" s="4"/>
      <c r="P9" s="4"/>
      <c r="Q9" s="10">
        <f>SUM(J9:P9)/4</f>
        <v>83</v>
      </c>
      <c r="T9">
        <v>2</v>
      </c>
      <c r="W9" s="3">
        <v>93</v>
      </c>
      <c r="X9" s="3">
        <v>93</v>
      </c>
      <c r="Y9" s="30">
        <v>78</v>
      </c>
      <c r="Z9" s="4">
        <v>100</v>
      </c>
    </row>
    <row r="10" spans="2:26" ht="15.6">
      <c r="B10" s="6">
        <f>B9+1</f>
        <v>2</v>
      </c>
      <c r="C10" s="27" t="s">
        <v>25</v>
      </c>
      <c r="D10" s="41" t="s">
        <v>62</v>
      </c>
      <c r="E10" s="42"/>
      <c r="F10" s="42"/>
      <c r="G10" s="42"/>
      <c r="H10" s="42"/>
      <c r="I10" s="43"/>
      <c r="J10" s="3">
        <v>86</v>
      </c>
      <c r="K10" s="3">
        <v>86</v>
      </c>
      <c r="L10">
        <v>74</v>
      </c>
      <c r="M10" s="4">
        <v>90</v>
      </c>
      <c r="N10" s="4"/>
      <c r="O10" s="4"/>
      <c r="P10" s="4"/>
      <c r="Q10" s="10">
        <f t="shared" ref="Q10:Q13" si="0">SUM(J10:P10)/4</f>
        <v>84</v>
      </c>
      <c r="T10">
        <v>1</v>
      </c>
      <c r="W10" s="3">
        <v>86</v>
      </c>
      <c r="X10" s="3">
        <v>86</v>
      </c>
      <c r="Y10">
        <v>74</v>
      </c>
      <c r="Z10" s="4">
        <v>90</v>
      </c>
    </row>
    <row r="11" spans="2:26" ht="15.6">
      <c r="B11" s="6">
        <f t="shared" ref="B11:B53" si="1">B10+1</f>
        <v>3</v>
      </c>
      <c r="C11" s="18" t="s">
        <v>27</v>
      </c>
      <c r="D11" s="41" t="s">
        <v>96</v>
      </c>
      <c r="E11" s="42"/>
      <c r="F11" s="42"/>
      <c r="G11" s="42"/>
      <c r="H11" s="42"/>
      <c r="I11" s="43"/>
      <c r="J11" s="3">
        <v>93</v>
      </c>
      <c r="K11" s="3">
        <v>93</v>
      </c>
      <c r="L11" s="36">
        <v>53</v>
      </c>
      <c r="M11" s="4">
        <v>90</v>
      </c>
      <c r="N11" s="4"/>
      <c r="O11" s="4"/>
      <c r="P11" s="4"/>
      <c r="Q11" s="10">
        <f t="shared" si="0"/>
        <v>82.25</v>
      </c>
      <c r="T11">
        <v>2</v>
      </c>
      <c r="W11" s="3">
        <v>93</v>
      </c>
      <c r="X11" s="3">
        <v>93</v>
      </c>
      <c r="Y11" s="30">
        <v>81</v>
      </c>
      <c r="Z11" s="4">
        <v>90</v>
      </c>
    </row>
    <row r="12" spans="2:26" ht="15.6">
      <c r="B12" s="6">
        <f t="shared" si="1"/>
        <v>4</v>
      </c>
      <c r="C12" s="18" t="s">
        <v>29</v>
      </c>
      <c r="D12" s="41" t="s">
        <v>97</v>
      </c>
      <c r="E12" s="42"/>
      <c r="F12" s="42"/>
      <c r="G12" s="42"/>
      <c r="H12" s="42"/>
      <c r="I12" s="43"/>
      <c r="J12" s="3">
        <v>88</v>
      </c>
      <c r="K12" s="3">
        <v>88</v>
      </c>
      <c r="L12">
        <v>81</v>
      </c>
      <c r="M12" s="4">
        <v>100</v>
      </c>
      <c r="N12" s="4"/>
      <c r="O12" s="4"/>
      <c r="P12" s="4"/>
      <c r="Q12" s="10">
        <f t="shared" si="0"/>
        <v>89.25</v>
      </c>
      <c r="T12">
        <v>1</v>
      </c>
      <c r="W12" s="3">
        <v>88</v>
      </c>
      <c r="X12" s="3">
        <v>88</v>
      </c>
      <c r="Y12">
        <v>81</v>
      </c>
      <c r="Z12" s="4">
        <v>100</v>
      </c>
    </row>
    <row r="13" spans="2:26" ht="15.6">
      <c r="B13" s="6">
        <f t="shared" si="1"/>
        <v>5</v>
      </c>
      <c r="C13" s="18" t="s">
        <v>28</v>
      </c>
      <c r="D13" s="41" t="s">
        <v>100</v>
      </c>
      <c r="E13" s="42"/>
      <c r="F13" s="42"/>
      <c r="G13" s="42"/>
      <c r="H13" s="42"/>
      <c r="I13" s="43"/>
      <c r="J13" s="3">
        <v>91</v>
      </c>
      <c r="K13" s="3">
        <v>91</v>
      </c>
      <c r="L13" s="36">
        <v>48</v>
      </c>
      <c r="M13" s="4">
        <v>90</v>
      </c>
      <c r="N13" s="4"/>
      <c r="O13" s="4"/>
      <c r="P13" s="4"/>
      <c r="Q13" s="10">
        <f t="shared" si="0"/>
        <v>80</v>
      </c>
      <c r="T13">
        <v>2</v>
      </c>
      <c r="W13" s="3">
        <v>91</v>
      </c>
      <c r="X13" s="3">
        <v>91</v>
      </c>
      <c r="Y13" s="30">
        <v>70</v>
      </c>
      <c r="Z13" s="4">
        <v>90</v>
      </c>
    </row>
    <row r="14" spans="2:26">
      <c r="B14" s="6">
        <f t="shared" si="1"/>
        <v>6</v>
      </c>
      <c r="C14" s="3"/>
      <c r="D14" s="51"/>
      <c r="E14" s="51"/>
      <c r="F14" s="51"/>
      <c r="G14" s="51"/>
      <c r="H14" s="51"/>
      <c r="I14" s="51"/>
      <c r="J14" s="3"/>
      <c r="K14" s="17"/>
      <c r="L14" s="4"/>
      <c r="M14" s="4"/>
      <c r="N14" s="4"/>
      <c r="O14" s="4"/>
      <c r="P14" s="4"/>
      <c r="Q14" s="10">
        <f t="shared" ref="Q14:Q48" si="2">SUM(J14:P14)/7</f>
        <v>0</v>
      </c>
    </row>
    <row r="15" spans="2:26">
      <c r="B15" s="6">
        <f t="shared" si="1"/>
        <v>7</v>
      </c>
      <c r="C15" s="3"/>
      <c r="D15" s="51"/>
      <c r="E15" s="51"/>
      <c r="F15" s="51"/>
      <c r="G15" s="51"/>
      <c r="H15" s="51"/>
      <c r="I15" s="51"/>
      <c r="J15" s="3"/>
      <c r="K15" s="17"/>
      <c r="L15" s="4"/>
      <c r="M15" s="4"/>
      <c r="N15" s="4"/>
      <c r="O15" s="4"/>
      <c r="P15" s="4"/>
      <c r="Q15" s="10">
        <f t="shared" si="2"/>
        <v>0</v>
      </c>
    </row>
    <row r="16" spans="2:26">
      <c r="B16" s="6">
        <f t="shared" si="1"/>
        <v>8</v>
      </c>
      <c r="C16" s="3"/>
      <c r="D16" s="51"/>
      <c r="E16" s="51"/>
      <c r="F16" s="51"/>
      <c r="G16" s="51"/>
      <c r="H16" s="51"/>
      <c r="I16" s="51"/>
      <c r="J16" s="3"/>
      <c r="K16" s="17"/>
      <c r="L16" s="4"/>
      <c r="M16" s="4"/>
      <c r="N16" s="4"/>
      <c r="O16" s="4"/>
      <c r="P16" s="4"/>
      <c r="Q16" s="10">
        <f t="shared" si="2"/>
        <v>0</v>
      </c>
    </row>
    <row r="17" spans="2:17">
      <c r="B17" s="6">
        <f t="shared" si="1"/>
        <v>9</v>
      </c>
      <c r="C17" s="3"/>
      <c r="D17" s="51"/>
      <c r="E17" s="51"/>
      <c r="F17" s="51"/>
      <c r="G17" s="51"/>
      <c r="H17" s="51"/>
      <c r="I17" s="51"/>
      <c r="J17" s="3"/>
      <c r="K17" s="17"/>
      <c r="L17" s="4"/>
      <c r="M17" s="4"/>
      <c r="N17" s="4"/>
      <c r="O17" s="4"/>
      <c r="P17" s="4"/>
      <c r="Q17" s="10">
        <f t="shared" si="2"/>
        <v>0</v>
      </c>
    </row>
    <row r="18" spans="2:17">
      <c r="B18" s="6">
        <f t="shared" si="1"/>
        <v>10</v>
      </c>
      <c r="C18" s="3"/>
      <c r="D18" s="51"/>
      <c r="E18" s="51"/>
      <c r="F18" s="51"/>
      <c r="G18" s="51"/>
      <c r="H18" s="51"/>
      <c r="I18" s="51"/>
      <c r="J18" s="3"/>
      <c r="K18" s="17"/>
      <c r="L18" s="4"/>
      <c r="M18" s="4"/>
      <c r="N18" s="4"/>
      <c r="O18" s="4"/>
      <c r="P18" s="4"/>
      <c r="Q18" s="10">
        <f t="shared" si="2"/>
        <v>0</v>
      </c>
    </row>
    <row r="19" spans="2:17">
      <c r="B19" s="6">
        <f t="shared" si="1"/>
        <v>11</v>
      </c>
      <c r="C19" s="3"/>
      <c r="D19" s="51"/>
      <c r="E19" s="51"/>
      <c r="F19" s="51"/>
      <c r="G19" s="51"/>
      <c r="H19" s="51"/>
      <c r="I19" s="51"/>
      <c r="J19" s="3"/>
      <c r="K19" s="17"/>
      <c r="L19" s="4"/>
      <c r="M19" s="4"/>
      <c r="N19" s="4"/>
      <c r="O19" s="4"/>
      <c r="P19" s="4"/>
      <c r="Q19" s="10">
        <f t="shared" si="2"/>
        <v>0</v>
      </c>
    </row>
    <row r="20" spans="2:17">
      <c r="B20" s="6">
        <f t="shared" si="1"/>
        <v>12</v>
      </c>
      <c r="C20" s="3"/>
      <c r="D20" s="51"/>
      <c r="E20" s="51"/>
      <c r="F20" s="51"/>
      <c r="G20" s="51"/>
      <c r="H20" s="51"/>
      <c r="I20" s="51"/>
      <c r="J20" s="3"/>
      <c r="K20" s="17"/>
      <c r="L20" s="4"/>
      <c r="M20" s="4"/>
      <c r="N20" s="4"/>
      <c r="O20" s="4"/>
      <c r="P20" s="4"/>
      <c r="Q20" s="10">
        <f t="shared" si="2"/>
        <v>0</v>
      </c>
    </row>
    <row r="21" spans="2:17">
      <c r="B21" s="6">
        <f t="shared" si="1"/>
        <v>13</v>
      </c>
      <c r="C21" s="3"/>
      <c r="D21" s="51"/>
      <c r="E21" s="51"/>
      <c r="F21" s="51"/>
      <c r="G21" s="51"/>
      <c r="H21" s="51"/>
      <c r="I21" s="51"/>
      <c r="J21" s="3"/>
      <c r="K21" s="17"/>
      <c r="L21" s="4"/>
      <c r="M21" s="4"/>
      <c r="N21" s="4"/>
      <c r="O21" s="4"/>
      <c r="P21" s="4"/>
      <c r="Q21" s="10">
        <f t="shared" si="2"/>
        <v>0</v>
      </c>
    </row>
    <row r="22" spans="2:17">
      <c r="B22" s="6">
        <f t="shared" si="1"/>
        <v>14</v>
      </c>
      <c r="C22" s="3"/>
      <c r="D22" s="51"/>
      <c r="E22" s="51"/>
      <c r="F22" s="51"/>
      <c r="G22" s="51"/>
      <c r="H22" s="51"/>
      <c r="I22" s="51"/>
      <c r="J22" s="3"/>
      <c r="K22" s="17"/>
      <c r="L22" s="4"/>
      <c r="M22" s="4"/>
      <c r="N22" s="4"/>
      <c r="O22" s="4"/>
      <c r="P22" s="4"/>
      <c r="Q22" s="10">
        <f t="shared" si="2"/>
        <v>0</v>
      </c>
    </row>
    <row r="23" spans="2:17">
      <c r="B23" s="6">
        <f t="shared" si="1"/>
        <v>15</v>
      </c>
      <c r="C23" s="3"/>
      <c r="D23" s="51"/>
      <c r="E23" s="51"/>
      <c r="F23" s="51"/>
      <c r="G23" s="51"/>
      <c r="H23" s="51"/>
      <c r="I23" s="51"/>
      <c r="J23" s="3"/>
      <c r="K23" s="17"/>
      <c r="L23" s="4"/>
      <c r="M23" s="4"/>
      <c r="N23" s="4"/>
      <c r="O23" s="4"/>
      <c r="P23" s="4"/>
      <c r="Q23" s="10">
        <f t="shared" si="2"/>
        <v>0</v>
      </c>
    </row>
    <row r="24" spans="2:17">
      <c r="B24" s="6">
        <f t="shared" si="1"/>
        <v>16</v>
      </c>
      <c r="C24" s="3"/>
      <c r="D24" s="51"/>
      <c r="E24" s="51"/>
      <c r="F24" s="51"/>
      <c r="G24" s="51"/>
      <c r="H24" s="51"/>
      <c r="I24" s="51"/>
      <c r="J24" s="3"/>
      <c r="K24" s="17"/>
      <c r="L24" s="4"/>
      <c r="M24" s="4"/>
      <c r="N24" s="4"/>
      <c r="O24" s="4"/>
      <c r="P24" s="4"/>
      <c r="Q24" s="10">
        <f t="shared" si="2"/>
        <v>0</v>
      </c>
    </row>
    <row r="25" spans="2:17">
      <c r="B25" s="6">
        <f t="shared" si="1"/>
        <v>17</v>
      </c>
      <c r="C25" s="3"/>
      <c r="D25" s="51"/>
      <c r="E25" s="51"/>
      <c r="F25" s="51"/>
      <c r="G25" s="51"/>
      <c r="H25" s="51"/>
      <c r="I25" s="51"/>
      <c r="J25" s="3"/>
      <c r="K25" s="17"/>
      <c r="L25" s="4"/>
      <c r="M25" s="4"/>
      <c r="N25" s="4"/>
      <c r="O25" s="4"/>
      <c r="P25" s="4"/>
      <c r="Q25" s="10">
        <f t="shared" si="2"/>
        <v>0</v>
      </c>
    </row>
    <row r="26" spans="2:17">
      <c r="B26" s="6">
        <f t="shared" si="1"/>
        <v>18</v>
      </c>
      <c r="C26" s="3"/>
      <c r="D26" s="51"/>
      <c r="E26" s="51"/>
      <c r="F26" s="51"/>
      <c r="G26" s="51"/>
      <c r="H26" s="51"/>
      <c r="I26" s="51"/>
      <c r="J26" s="3"/>
      <c r="K26" s="17"/>
      <c r="L26" s="4"/>
      <c r="M26" s="4"/>
      <c r="N26" s="4"/>
      <c r="O26" s="4"/>
      <c r="P26" s="4"/>
      <c r="Q26" s="10">
        <f t="shared" si="2"/>
        <v>0</v>
      </c>
    </row>
    <row r="27" spans="2:17">
      <c r="B27" s="6">
        <f t="shared" si="1"/>
        <v>19</v>
      </c>
      <c r="C27" s="3"/>
      <c r="D27" s="51"/>
      <c r="E27" s="51"/>
      <c r="F27" s="51"/>
      <c r="G27" s="51"/>
      <c r="H27" s="51"/>
      <c r="I27" s="51"/>
      <c r="J27" s="20"/>
      <c r="K27" s="17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3"/>
      <c r="D28" s="51"/>
      <c r="E28" s="51"/>
      <c r="F28" s="51"/>
      <c r="G28" s="51"/>
      <c r="H28" s="51"/>
      <c r="I28" s="51"/>
      <c r="J28" s="3"/>
      <c r="K28" s="17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3"/>
      <c r="D29" s="51"/>
      <c r="E29" s="51"/>
      <c r="F29" s="51"/>
      <c r="G29" s="51"/>
      <c r="H29" s="51"/>
      <c r="I29" s="51"/>
      <c r="J29" s="24"/>
      <c r="K29" s="17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3"/>
      <c r="D30" s="51"/>
      <c r="E30" s="51"/>
      <c r="F30" s="51"/>
      <c r="G30" s="51"/>
      <c r="H30" s="51"/>
      <c r="I30" s="51"/>
      <c r="J30" s="3"/>
      <c r="K30" s="17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3"/>
      <c r="D31" s="51"/>
      <c r="E31" s="51"/>
      <c r="F31" s="51"/>
      <c r="G31" s="51"/>
      <c r="H31" s="51"/>
      <c r="I31" s="51"/>
      <c r="J31" s="24"/>
      <c r="K31" s="17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3"/>
      <c r="D32" s="51"/>
      <c r="E32" s="51"/>
      <c r="F32" s="51"/>
      <c r="G32" s="51"/>
      <c r="H32" s="51"/>
      <c r="I32" s="51"/>
      <c r="J32" s="3"/>
      <c r="K32" s="17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3"/>
      <c r="D33" s="51"/>
      <c r="E33" s="51"/>
      <c r="F33" s="51"/>
      <c r="G33" s="51"/>
      <c r="H33" s="51"/>
      <c r="I33" s="51"/>
      <c r="J33" s="3"/>
      <c r="K33" s="17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3"/>
      <c r="D34" s="51"/>
      <c r="E34" s="51"/>
      <c r="F34" s="51"/>
      <c r="G34" s="51"/>
      <c r="H34" s="51"/>
      <c r="I34" s="51"/>
      <c r="J34" s="3"/>
      <c r="K34" s="17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3"/>
      <c r="D35" s="51"/>
      <c r="E35" s="51"/>
      <c r="F35" s="51"/>
      <c r="G35" s="51"/>
      <c r="H35" s="51"/>
      <c r="I35" s="51"/>
      <c r="J35" s="3"/>
      <c r="K35" s="17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3"/>
      <c r="D36" s="51"/>
      <c r="E36" s="51"/>
      <c r="F36" s="51"/>
      <c r="G36" s="51"/>
      <c r="H36" s="51"/>
      <c r="I36" s="51"/>
      <c r="J36" s="3"/>
      <c r="K36" s="17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19"/>
      <c r="D37" s="52"/>
      <c r="E37" s="53"/>
      <c r="F37" s="53"/>
      <c r="G37" s="53"/>
      <c r="H37" s="53"/>
      <c r="I37" s="54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6"/>
      <c r="D38" s="55"/>
      <c r="E38" s="55"/>
      <c r="F38" s="55"/>
      <c r="G38" s="55"/>
      <c r="H38" s="55"/>
      <c r="I38" s="55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9"/>
      <c r="D54" s="49"/>
      <c r="E54" s="1"/>
      <c r="H54" s="56" t="s">
        <v>19</v>
      </c>
      <c r="I54" s="56"/>
      <c r="J54" s="11">
        <f>COUNTIF(J9:J53,"&gt;=70")</f>
        <v>5</v>
      </c>
      <c r="K54" s="11">
        <f t="shared" ref="K54:P54" si="4">COUNTIF(K9:K53,"&gt;=70")</f>
        <v>5</v>
      </c>
      <c r="L54" s="11">
        <f t="shared" si="4"/>
        <v>2</v>
      </c>
      <c r="M54" s="11">
        <f t="shared" si="4"/>
        <v>5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5</v>
      </c>
    </row>
    <row r="55" spans="2:17">
      <c r="C55" s="49"/>
      <c r="D55" s="49"/>
      <c r="E55" s="8"/>
      <c r="H55" s="57" t="s">
        <v>20</v>
      </c>
      <c r="I55" s="57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3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40</v>
      </c>
    </row>
    <row r="56" spans="2:17">
      <c r="C56" s="49"/>
      <c r="D56" s="49"/>
      <c r="E56" s="49"/>
      <c r="H56" s="57" t="s">
        <v>21</v>
      </c>
      <c r="I56" s="57"/>
      <c r="J56" s="12">
        <f>COUNT(J9:J53)</f>
        <v>5</v>
      </c>
      <c r="K56" s="12">
        <f t="shared" ref="K56:Q56" si="7">COUNT(K9:K53)</f>
        <v>5</v>
      </c>
      <c r="L56" s="12">
        <f t="shared" si="7"/>
        <v>5</v>
      </c>
      <c r="M56" s="12">
        <f t="shared" si="7"/>
        <v>5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9"/>
      <c r="D57" s="49"/>
      <c r="E57" s="1"/>
      <c r="H57" s="58" t="s">
        <v>16</v>
      </c>
      <c r="I57" s="58"/>
      <c r="J57" s="13">
        <f>J54/J56</f>
        <v>1</v>
      </c>
      <c r="K57" s="14">
        <f t="shared" ref="K57:Q57" si="8">K54/K56</f>
        <v>1</v>
      </c>
      <c r="L57" s="14">
        <f t="shared" si="8"/>
        <v>0.4</v>
      </c>
      <c r="M57" s="14">
        <f t="shared" si="8"/>
        <v>1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0.1111111111111111</v>
      </c>
    </row>
    <row r="58" spans="2:17">
      <c r="C58" s="49"/>
      <c r="D58" s="49"/>
      <c r="E58" s="1"/>
      <c r="H58" s="58" t="s">
        <v>17</v>
      </c>
      <c r="I58" s="58"/>
      <c r="J58" s="13">
        <f>J55/J56</f>
        <v>0</v>
      </c>
      <c r="K58" s="13">
        <f t="shared" ref="K58:Q58" si="9">K55/K56</f>
        <v>0</v>
      </c>
      <c r="L58" s="14">
        <f t="shared" si="9"/>
        <v>0.6</v>
      </c>
      <c r="M58" s="14">
        <f t="shared" si="9"/>
        <v>0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0.88888888888888884</v>
      </c>
    </row>
    <row r="59" spans="2:17">
      <c r="C59" s="49"/>
      <c r="D59" s="49"/>
      <c r="E59" s="8"/>
    </row>
    <row r="60" spans="2:17">
      <c r="C60" s="1"/>
      <c r="D60" s="1"/>
      <c r="E60" s="8"/>
    </row>
    <row r="61" spans="2:17">
      <c r="J61" s="59"/>
      <c r="K61" s="59"/>
      <c r="L61" s="59"/>
      <c r="M61" s="59"/>
      <c r="N61" s="59"/>
      <c r="O61" s="59"/>
      <c r="P61" s="59"/>
    </row>
    <row r="62" spans="2:17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851-9817-4E74-915D-13C7BC7F9AD8}">
  <dimension ref="B2:AB62"/>
  <sheetViews>
    <sheetView tabSelected="1" topLeftCell="C12" zoomScale="161" zoomScaleNormal="84" workbookViewId="0">
      <selection activeCell="L27" sqref="L27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8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8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8">
      <c r="C4" t="s">
        <v>0</v>
      </c>
      <c r="D4" s="46" t="s">
        <v>151</v>
      </c>
      <c r="E4" s="46"/>
      <c r="F4" s="46"/>
      <c r="G4" s="46"/>
      <c r="I4" t="s">
        <v>1</v>
      </c>
      <c r="J4" s="47" t="s">
        <v>148</v>
      </c>
      <c r="K4" s="47"/>
      <c r="M4" t="s">
        <v>2</v>
      </c>
      <c r="N4" s="48">
        <v>45608</v>
      </c>
      <c r="O4" s="48"/>
    </row>
    <row r="5" spans="2:28" ht="6.75" customHeight="1">
      <c r="D5" s="5"/>
      <c r="E5" s="5"/>
      <c r="F5" s="5"/>
      <c r="G5" s="5"/>
    </row>
    <row r="6" spans="2:28">
      <c r="C6" t="s">
        <v>3</v>
      </c>
      <c r="D6" s="47" t="s">
        <v>101</v>
      </c>
      <c r="E6" s="47"/>
      <c r="F6" s="47"/>
      <c r="G6" s="47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28" ht="11.25" customHeight="1"/>
    <row r="8" spans="2:28" ht="15" thickBot="1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8">
      <c r="B9" s="6">
        <v>1</v>
      </c>
      <c r="C9" t="s">
        <v>102</v>
      </c>
      <c r="D9" s="63" t="s">
        <v>125</v>
      </c>
      <c r="E9" s="64"/>
      <c r="F9" s="64"/>
      <c r="G9" s="64"/>
      <c r="H9" s="64"/>
      <c r="I9" s="64"/>
      <c r="J9" s="3">
        <v>70</v>
      </c>
      <c r="K9" s="3">
        <v>70</v>
      </c>
      <c r="L9" s="36">
        <v>70</v>
      </c>
      <c r="M9">
        <v>77</v>
      </c>
      <c r="N9" s="32">
        <v>70</v>
      </c>
      <c r="O9" s="4">
        <v>70</v>
      </c>
      <c r="P9" s="4"/>
      <c r="Q9" s="10">
        <f>SUM(J9:P9)/6</f>
        <v>71.166666666666671</v>
      </c>
      <c r="T9">
        <v>2</v>
      </c>
      <c r="W9" s="3">
        <v>70</v>
      </c>
      <c r="X9" s="3">
        <v>70</v>
      </c>
      <c r="Y9" s="30">
        <v>53</v>
      </c>
      <c r="Z9">
        <v>77</v>
      </c>
      <c r="AA9" s="32">
        <v>70</v>
      </c>
      <c r="AB9" s="4">
        <v>70</v>
      </c>
    </row>
    <row r="10" spans="2:28">
      <c r="B10" s="6">
        <f>B9+1</f>
        <v>2</v>
      </c>
      <c r="C10" t="s">
        <v>103</v>
      </c>
      <c r="D10" s="65" t="s">
        <v>126</v>
      </c>
      <c r="E10" s="66"/>
      <c r="F10" s="66"/>
      <c r="G10" s="66"/>
      <c r="H10" s="66"/>
      <c r="I10" s="66"/>
      <c r="J10" s="3">
        <v>73</v>
      </c>
      <c r="K10" s="3">
        <v>100</v>
      </c>
      <c r="L10">
        <v>91</v>
      </c>
      <c r="M10">
        <v>85</v>
      </c>
      <c r="N10" s="38">
        <v>74</v>
      </c>
      <c r="O10" s="4">
        <v>78</v>
      </c>
      <c r="P10" s="4"/>
      <c r="Q10" s="10">
        <f t="shared" ref="Q10:Q31" si="0">SUM(J10:P10)/6</f>
        <v>83.5</v>
      </c>
      <c r="T10">
        <v>1</v>
      </c>
      <c r="W10" s="3">
        <v>73</v>
      </c>
      <c r="X10" s="3">
        <v>100</v>
      </c>
      <c r="Y10">
        <v>91</v>
      </c>
      <c r="Z10">
        <v>85</v>
      </c>
      <c r="AA10" s="38">
        <v>74</v>
      </c>
      <c r="AB10" s="4">
        <v>78</v>
      </c>
    </row>
    <row r="11" spans="2:28">
      <c r="B11" s="6">
        <f t="shared" ref="B11:B53" si="1">B10+1</f>
        <v>3</v>
      </c>
      <c r="C11" t="s">
        <v>104</v>
      </c>
      <c r="D11" s="67" t="s">
        <v>127</v>
      </c>
      <c r="E11" s="68"/>
      <c r="F11" s="68"/>
      <c r="G11" s="68"/>
      <c r="H11" s="68"/>
      <c r="I11" s="69"/>
      <c r="J11" s="28">
        <v>70</v>
      </c>
      <c r="K11" s="28">
        <v>70</v>
      </c>
      <c r="L11" s="36">
        <v>70</v>
      </c>
      <c r="M11">
        <v>74</v>
      </c>
      <c r="N11" s="38">
        <v>70</v>
      </c>
      <c r="O11" s="22">
        <v>70</v>
      </c>
      <c r="P11" s="4"/>
      <c r="Q11" s="10">
        <f t="shared" si="0"/>
        <v>70.666666666666671</v>
      </c>
      <c r="T11">
        <v>2</v>
      </c>
      <c r="W11" s="28">
        <v>70</v>
      </c>
      <c r="X11" s="28">
        <v>70</v>
      </c>
      <c r="Y11" s="30">
        <v>56</v>
      </c>
      <c r="Z11">
        <v>74</v>
      </c>
      <c r="AA11" s="38">
        <v>70</v>
      </c>
      <c r="AB11" s="4">
        <v>3</v>
      </c>
    </row>
    <row r="12" spans="2:28">
      <c r="B12" s="6">
        <f t="shared" si="1"/>
        <v>4</v>
      </c>
      <c r="C12" t="s">
        <v>105</v>
      </c>
      <c r="D12" s="61" t="s">
        <v>128</v>
      </c>
      <c r="E12" s="62"/>
      <c r="F12" s="62"/>
      <c r="G12" s="62"/>
      <c r="H12" s="62"/>
      <c r="I12" s="71"/>
      <c r="J12" s="3">
        <v>70</v>
      </c>
      <c r="K12" s="3">
        <v>70</v>
      </c>
      <c r="L12" s="36">
        <v>30</v>
      </c>
      <c r="M12" s="36">
        <v>45</v>
      </c>
      <c r="N12" s="40">
        <v>24</v>
      </c>
      <c r="O12" s="22">
        <v>39</v>
      </c>
      <c r="P12" s="4"/>
      <c r="Q12" s="10">
        <f t="shared" si="0"/>
        <v>46.333333333333336</v>
      </c>
      <c r="T12">
        <v>2</v>
      </c>
      <c r="W12" s="3">
        <v>70</v>
      </c>
      <c r="X12" s="3">
        <v>70</v>
      </c>
      <c r="Y12" s="30">
        <v>30</v>
      </c>
      <c r="Z12" s="30">
        <v>45</v>
      </c>
      <c r="AA12" s="39">
        <v>24</v>
      </c>
      <c r="AB12" s="4">
        <v>39</v>
      </c>
    </row>
    <row r="13" spans="2:28">
      <c r="B13" s="6">
        <f t="shared" si="1"/>
        <v>5</v>
      </c>
      <c r="C13" t="s">
        <v>106</v>
      </c>
      <c r="D13" s="67" t="s">
        <v>129</v>
      </c>
      <c r="E13" s="68"/>
      <c r="F13" s="68"/>
      <c r="G13" s="68"/>
      <c r="H13" s="68"/>
      <c r="I13" s="68"/>
      <c r="J13" s="28">
        <v>70</v>
      </c>
      <c r="K13" s="28">
        <v>70</v>
      </c>
      <c r="L13" s="36">
        <v>70</v>
      </c>
      <c r="M13" s="36">
        <v>70</v>
      </c>
      <c r="N13" s="40">
        <v>70</v>
      </c>
      <c r="O13" s="22">
        <v>70</v>
      </c>
      <c r="P13" s="4"/>
      <c r="Q13" s="10">
        <f t="shared" si="0"/>
        <v>70</v>
      </c>
      <c r="T13">
        <v>2</v>
      </c>
      <c r="W13" s="28">
        <v>70</v>
      </c>
      <c r="X13" s="28">
        <v>70</v>
      </c>
      <c r="Y13" s="30">
        <v>0</v>
      </c>
      <c r="Z13" s="30">
        <v>0</v>
      </c>
      <c r="AA13" s="39">
        <v>0</v>
      </c>
      <c r="AB13" s="4">
        <v>0</v>
      </c>
    </row>
    <row r="14" spans="2:28">
      <c r="B14" s="6">
        <f t="shared" si="1"/>
        <v>6</v>
      </c>
      <c r="C14" t="s">
        <v>107</v>
      </c>
      <c r="D14" s="65" t="s">
        <v>130</v>
      </c>
      <c r="E14" s="66"/>
      <c r="F14" s="66"/>
      <c r="G14" s="66"/>
      <c r="H14" s="66"/>
      <c r="I14" s="66"/>
      <c r="J14" s="3">
        <v>70</v>
      </c>
      <c r="K14" s="3">
        <v>100</v>
      </c>
      <c r="L14">
        <v>99</v>
      </c>
      <c r="M14">
        <v>83</v>
      </c>
      <c r="N14" s="38">
        <v>84</v>
      </c>
      <c r="O14" s="4">
        <v>74</v>
      </c>
      <c r="P14" s="4"/>
      <c r="Q14" s="10">
        <f t="shared" si="0"/>
        <v>85</v>
      </c>
      <c r="T14">
        <v>1</v>
      </c>
      <c r="W14" s="3">
        <v>70</v>
      </c>
      <c r="X14" s="3">
        <v>100</v>
      </c>
      <c r="Y14">
        <v>99</v>
      </c>
      <c r="Z14">
        <v>83</v>
      </c>
      <c r="AA14" s="38">
        <v>84</v>
      </c>
      <c r="AB14" s="4">
        <v>74</v>
      </c>
    </row>
    <row r="15" spans="2:28">
      <c r="B15" s="6">
        <f t="shared" si="1"/>
        <v>7</v>
      </c>
      <c r="C15" t="s">
        <v>108</v>
      </c>
      <c r="D15" s="65" t="s">
        <v>131</v>
      </c>
      <c r="E15" s="66"/>
      <c r="F15" s="66"/>
      <c r="G15" s="66"/>
      <c r="H15" s="66"/>
      <c r="I15" s="70"/>
      <c r="J15" s="3">
        <v>70</v>
      </c>
      <c r="K15" s="3">
        <v>70</v>
      </c>
      <c r="L15">
        <v>87</v>
      </c>
      <c r="M15">
        <v>71</v>
      </c>
      <c r="N15" s="38">
        <v>91</v>
      </c>
      <c r="O15" s="4">
        <v>78</v>
      </c>
      <c r="P15" s="4"/>
      <c r="Q15" s="10">
        <f t="shared" si="0"/>
        <v>77.833333333333329</v>
      </c>
      <c r="T15">
        <v>1</v>
      </c>
      <c r="W15" s="3">
        <v>70</v>
      </c>
      <c r="X15" s="3">
        <v>70</v>
      </c>
      <c r="Y15">
        <v>87</v>
      </c>
      <c r="Z15">
        <v>71</v>
      </c>
      <c r="AA15" s="38">
        <v>91</v>
      </c>
      <c r="AB15" s="4">
        <v>78</v>
      </c>
    </row>
    <row r="16" spans="2:28">
      <c r="B16" s="6">
        <f t="shared" si="1"/>
        <v>8</v>
      </c>
      <c r="C16" t="s">
        <v>109</v>
      </c>
      <c r="D16" s="61" t="s">
        <v>132</v>
      </c>
      <c r="E16" s="62"/>
      <c r="F16" s="62"/>
      <c r="G16" s="62"/>
      <c r="H16" s="62"/>
      <c r="I16" s="71"/>
      <c r="J16" s="28">
        <v>70</v>
      </c>
      <c r="K16" s="28">
        <v>70</v>
      </c>
      <c r="L16" s="36">
        <v>0</v>
      </c>
      <c r="M16" s="36">
        <v>48</v>
      </c>
      <c r="N16" s="40">
        <v>64</v>
      </c>
      <c r="O16" s="22">
        <v>0</v>
      </c>
      <c r="P16" s="4"/>
      <c r="Q16" s="10">
        <f t="shared" si="0"/>
        <v>42</v>
      </c>
      <c r="T16">
        <v>2</v>
      </c>
      <c r="W16" s="28">
        <v>70</v>
      </c>
      <c r="X16" s="28">
        <v>70</v>
      </c>
      <c r="Y16" s="30">
        <v>0</v>
      </c>
      <c r="Z16" s="30">
        <v>48</v>
      </c>
      <c r="AA16" s="39">
        <v>-5</v>
      </c>
      <c r="AB16" s="4">
        <v>0</v>
      </c>
    </row>
    <row r="17" spans="2:28">
      <c r="B17" s="6">
        <f t="shared" si="1"/>
        <v>9</v>
      </c>
      <c r="C17" t="s">
        <v>110</v>
      </c>
      <c r="D17" s="67" t="s">
        <v>133</v>
      </c>
      <c r="E17" s="68"/>
      <c r="F17" s="68"/>
      <c r="G17" s="68"/>
      <c r="H17" s="68"/>
      <c r="I17" s="68"/>
      <c r="J17" s="3">
        <v>70</v>
      </c>
      <c r="K17" s="3">
        <v>70</v>
      </c>
      <c r="L17" s="36">
        <v>70</v>
      </c>
      <c r="M17" s="36">
        <v>70</v>
      </c>
      <c r="N17" s="40">
        <v>70</v>
      </c>
      <c r="O17" s="25">
        <v>70</v>
      </c>
      <c r="P17" s="4"/>
      <c r="Q17" s="10">
        <f t="shared" si="0"/>
        <v>70</v>
      </c>
      <c r="T17">
        <v>2</v>
      </c>
      <c r="W17" s="3">
        <v>70</v>
      </c>
      <c r="X17" s="3">
        <v>70</v>
      </c>
      <c r="Y17" s="30">
        <v>53</v>
      </c>
      <c r="Z17" s="30">
        <v>67</v>
      </c>
      <c r="AA17" s="39">
        <v>57</v>
      </c>
      <c r="AB17" s="4">
        <v>79</v>
      </c>
    </row>
    <row r="18" spans="2:28">
      <c r="B18" s="6">
        <f t="shared" si="1"/>
        <v>10</v>
      </c>
      <c r="C18" t="s">
        <v>111</v>
      </c>
      <c r="D18" s="67" t="s">
        <v>134</v>
      </c>
      <c r="E18" s="68"/>
      <c r="F18" s="68"/>
      <c r="G18" s="68"/>
      <c r="H18" s="68"/>
      <c r="I18" s="68"/>
      <c r="J18" s="3">
        <v>70</v>
      </c>
      <c r="K18" s="3">
        <v>70</v>
      </c>
      <c r="L18" s="36">
        <v>70</v>
      </c>
      <c r="M18">
        <v>79</v>
      </c>
      <c r="N18" s="38">
        <v>70</v>
      </c>
      <c r="O18" s="4">
        <v>70</v>
      </c>
      <c r="P18" s="4"/>
      <c r="Q18" s="10">
        <f t="shared" si="0"/>
        <v>71.5</v>
      </c>
      <c r="T18">
        <v>2</v>
      </c>
      <c r="W18" s="3">
        <v>70</v>
      </c>
      <c r="X18" s="3">
        <v>70</v>
      </c>
      <c r="Y18" s="30">
        <v>59</v>
      </c>
      <c r="Z18">
        <v>79</v>
      </c>
      <c r="AA18" s="38">
        <v>73</v>
      </c>
      <c r="AB18" s="4">
        <v>84</v>
      </c>
    </row>
    <row r="19" spans="2:28">
      <c r="B19" s="6">
        <f t="shared" si="1"/>
        <v>11</v>
      </c>
      <c r="C19" t="s">
        <v>112</v>
      </c>
      <c r="D19" s="61" t="s">
        <v>135</v>
      </c>
      <c r="E19" s="62"/>
      <c r="F19" s="62"/>
      <c r="G19" s="62"/>
      <c r="H19" s="62"/>
      <c r="I19" s="62"/>
      <c r="J19" s="28">
        <v>70</v>
      </c>
      <c r="K19" s="28">
        <v>70</v>
      </c>
      <c r="L19" s="36">
        <v>0</v>
      </c>
      <c r="M19" s="36">
        <v>0</v>
      </c>
      <c r="N19" s="40">
        <v>0</v>
      </c>
      <c r="O19" s="22">
        <v>0</v>
      </c>
      <c r="P19" s="4"/>
      <c r="Q19" s="10">
        <f t="shared" si="0"/>
        <v>23.333333333333332</v>
      </c>
      <c r="T19">
        <v>2</v>
      </c>
      <c r="W19" s="28">
        <v>70</v>
      </c>
      <c r="X19" s="28">
        <v>70</v>
      </c>
      <c r="Y19" s="30">
        <v>0</v>
      </c>
      <c r="Z19" s="30">
        <v>0</v>
      </c>
      <c r="AA19" s="39">
        <v>0</v>
      </c>
      <c r="AB19" s="4">
        <v>0</v>
      </c>
    </row>
    <row r="20" spans="2:28">
      <c r="B20" s="6">
        <f t="shared" si="1"/>
        <v>12</v>
      </c>
      <c r="C20" t="s">
        <v>113</v>
      </c>
      <c r="D20" s="67" t="s">
        <v>136</v>
      </c>
      <c r="E20" s="68"/>
      <c r="F20" s="68"/>
      <c r="G20" s="68"/>
      <c r="H20" s="68"/>
      <c r="I20" s="68"/>
      <c r="J20" s="28">
        <v>70</v>
      </c>
      <c r="K20" s="28">
        <v>70</v>
      </c>
      <c r="L20" s="36">
        <v>70</v>
      </c>
      <c r="M20" s="36">
        <v>70</v>
      </c>
      <c r="N20" s="40">
        <v>70</v>
      </c>
      <c r="O20" s="22">
        <v>70</v>
      </c>
      <c r="P20" s="4"/>
      <c r="Q20" s="10">
        <f t="shared" si="0"/>
        <v>70</v>
      </c>
      <c r="T20">
        <v>2</v>
      </c>
      <c r="W20" s="28">
        <v>70</v>
      </c>
      <c r="X20" s="28">
        <v>70</v>
      </c>
      <c r="Y20" s="30">
        <v>0</v>
      </c>
      <c r="Z20" s="30">
        <v>0</v>
      </c>
      <c r="AA20" s="39">
        <v>15</v>
      </c>
      <c r="AB20" s="4">
        <v>0</v>
      </c>
    </row>
    <row r="21" spans="2:28">
      <c r="B21" s="6">
        <f t="shared" si="1"/>
        <v>13</v>
      </c>
      <c r="C21" t="s">
        <v>114</v>
      </c>
      <c r="D21" s="65" t="s">
        <v>137</v>
      </c>
      <c r="E21" s="66"/>
      <c r="F21" s="66"/>
      <c r="G21" s="66"/>
      <c r="H21" s="66"/>
      <c r="I21" s="66"/>
      <c r="J21" s="3">
        <v>90</v>
      </c>
      <c r="K21" s="3">
        <v>90</v>
      </c>
      <c r="L21">
        <v>89</v>
      </c>
      <c r="M21">
        <v>90</v>
      </c>
      <c r="N21" s="38">
        <v>88</v>
      </c>
      <c r="O21" s="4">
        <v>80</v>
      </c>
      <c r="P21" s="4"/>
      <c r="Q21" s="10">
        <f t="shared" si="0"/>
        <v>87.833333333333329</v>
      </c>
      <c r="T21">
        <v>1</v>
      </c>
      <c r="W21" s="3">
        <v>90</v>
      </c>
      <c r="X21" s="3">
        <v>90</v>
      </c>
      <c r="Y21">
        <v>89</v>
      </c>
      <c r="Z21">
        <v>90</v>
      </c>
      <c r="AA21" s="38">
        <v>88</v>
      </c>
      <c r="AB21" s="4">
        <v>71</v>
      </c>
    </row>
    <row r="22" spans="2:28">
      <c r="B22" s="6">
        <f t="shared" si="1"/>
        <v>14</v>
      </c>
      <c r="C22" t="s">
        <v>115</v>
      </c>
      <c r="D22" s="67" t="s">
        <v>138</v>
      </c>
      <c r="E22" s="68"/>
      <c r="F22" s="68"/>
      <c r="G22" s="68"/>
      <c r="H22" s="68"/>
      <c r="I22" s="68"/>
      <c r="J22" s="3">
        <v>70</v>
      </c>
      <c r="K22" s="3">
        <v>70</v>
      </c>
      <c r="L22" s="36">
        <v>70</v>
      </c>
      <c r="M22">
        <v>70</v>
      </c>
      <c r="N22" s="38">
        <v>70</v>
      </c>
      <c r="O22" s="4">
        <v>70</v>
      </c>
      <c r="P22" s="4"/>
      <c r="Q22" s="10">
        <f t="shared" si="0"/>
        <v>70</v>
      </c>
      <c r="T22">
        <v>2</v>
      </c>
      <c r="W22" s="3">
        <v>70</v>
      </c>
      <c r="X22" s="3">
        <v>70</v>
      </c>
      <c r="Y22" s="30">
        <v>56</v>
      </c>
      <c r="Z22">
        <v>70</v>
      </c>
      <c r="AA22" s="38">
        <v>70</v>
      </c>
      <c r="AB22" s="4">
        <v>70</v>
      </c>
    </row>
    <row r="23" spans="2:28">
      <c r="B23" s="6">
        <f t="shared" si="1"/>
        <v>15</v>
      </c>
      <c r="C23" t="s">
        <v>116</v>
      </c>
      <c r="D23" s="65" t="s">
        <v>139</v>
      </c>
      <c r="E23" s="66"/>
      <c r="F23" s="66"/>
      <c r="G23" s="66"/>
      <c r="H23" s="66"/>
      <c r="I23" s="66"/>
      <c r="J23" s="3">
        <v>100</v>
      </c>
      <c r="K23" s="3">
        <v>100</v>
      </c>
      <c r="L23">
        <v>90</v>
      </c>
      <c r="M23">
        <v>92</v>
      </c>
      <c r="N23" s="38">
        <v>79</v>
      </c>
      <c r="O23" s="4">
        <v>81</v>
      </c>
      <c r="P23" s="4"/>
      <c r="Q23" s="10">
        <f t="shared" si="0"/>
        <v>90.333333333333329</v>
      </c>
      <c r="T23">
        <v>1</v>
      </c>
      <c r="W23" s="3">
        <v>100</v>
      </c>
      <c r="X23" s="3">
        <v>100</v>
      </c>
      <c r="Y23">
        <v>90</v>
      </c>
      <c r="Z23">
        <v>92</v>
      </c>
      <c r="AA23" s="38">
        <v>79</v>
      </c>
      <c r="AB23" s="4">
        <v>81</v>
      </c>
    </row>
    <row r="24" spans="2:28">
      <c r="B24" s="6">
        <f t="shared" si="1"/>
        <v>16</v>
      </c>
      <c r="C24" t="s">
        <v>117</v>
      </c>
      <c r="D24" s="67" t="s">
        <v>140</v>
      </c>
      <c r="E24" s="68"/>
      <c r="F24" s="68"/>
      <c r="G24" s="68"/>
      <c r="H24" s="68"/>
      <c r="I24" s="68"/>
      <c r="J24" s="3">
        <v>70</v>
      </c>
      <c r="K24" s="3">
        <v>70</v>
      </c>
      <c r="L24" s="36">
        <v>70</v>
      </c>
      <c r="M24" s="36">
        <v>70</v>
      </c>
      <c r="N24" s="38">
        <v>70</v>
      </c>
      <c r="O24" s="4">
        <v>70</v>
      </c>
      <c r="P24" s="4"/>
      <c r="Q24" s="10">
        <f t="shared" si="0"/>
        <v>70</v>
      </c>
      <c r="T24">
        <v>2</v>
      </c>
      <c r="W24" s="3">
        <v>70</v>
      </c>
      <c r="X24" s="3">
        <v>70</v>
      </c>
      <c r="Y24" s="30">
        <v>65</v>
      </c>
      <c r="Z24" s="30">
        <v>53</v>
      </c>
      <c r="AA24" s="38">
        <v>70</v>
      </c>
      <c r="AB24" s="4">
        <v>74</v>
      </c>
    </row>
    <row r="25" spans="2:28">
      <c r="B25" s="6">
        <f t="shared" si="1"/>
        <v>17</v>
      </c>
      <c r="C25" t="s">
        <v>118</v>
      </c>
      <c r="D25" s="67" t="s">
        <v>141</v>
      </c>
      <c r="E25" s="68"/>
      <c r="F25" s="68"/>
      <c r="G25" s="68"/>
      <c r="H25" s="68"/>
      <c r="I25" s="68"/>
      <c r="J25" s="3">
        <v>70</v>
      </c>
      <c r="K25" s="3">
        <v>70</v>
      </c>
      <c r="L25" s="36">
        <v>70</v>
      </c>
      <c r="M25" s="36">
        <v>70</v>
      </c>
      <c r="N25" s="40">
        <v>70</v>
      </c>
      <c r="O25" s="4">
        <v>70</v>
      </c>
      <c r="P25" s="4"/>
      <c r="Q25" s="10">
        <f t="shared" si="0"/>
        <v>70</v>
      </c>
      <c r="T25">
        <v>2</v>
      </c>
      <c r="W25" s="3">
        <v>70</v>
      </c>
      <c r="X25" s="3">
        <v>70</v>
      </c>
      <c r="Y25" s="30">
        <v>50</v>
      </c>
      <c r="Z25" s="30">
        <v>49</v>
      </c>
      <c r="AA25" s="39">
        <v>49</v>
      </c>
      <c r="AB25" s="4">
        <v>70</v>
      </c>
    </row>
    <row r="26" spans="2:28">
      <c r="B26" s="6">
        <f t="shared" si="1"/>
        <v>18</v>
      </c>
      <c r="C26" t="s">
        <v>119</v>
      </c>
      <c r="D26" s="67" t="s">
        <v>142</v>
      </c>
      <c r="E26" s="68"/>
      <c r="F26" s="68"/>
      <c r="G26" s="68"/>
      <c r="H26" s="68"/>
      <c r="I26" s="68"/>
      <c r="J26" s="3">
        <v>72</v>
      </c>
      <c r="K26" s="3">
        <v>72</v>
      </c>
      <c r="L26" s="36">
        <v>70</v>
      </c>
      <c r="M26">
        <v>88</v>
      </c>
      <c r="N26" s="38">
        <v>91</v>
      </c>
      <c r="O26" s="4">
        <v>74</v>
      </c>
      <c r="P26" s="4"/>
      <c r="Q26" s="10">
        <f t="shared" si="0"/>
        <v>77.833333333333329</v>
      </c>
      <c r="T26">
        <v>2</v>
      </c>
      <c r="W26" s="3">
        <v>72</v>
      </c>
      <c r="X26" s="3">
        <v>72</v>
      </c>
      <c r="Y26" s="30">
        <v>67</v>
      </c>
      <c r="Z26">
        <v>88</v>
      </c>
      <c r="AA26" s="38">
        <v>91</v>
      </c>
      <c r="AB26" s="4">
        <v>74</v>
      </c>
    </row>
    <row r="27" spans="2:28">
      <c r="B27" s="6">
        <f t="shared" si="1"/>
        <v>19</v>
      </c>
      <c r="C27" t="s">
        <v>120</v>
      </c>
      <c r="D27" s="65" t="s">
        <v>143</v>
      </c>
      <c r="E27" s="66"/>
      <c r="F27" s="66"/>
      <c r="G27" s="66"/>
      <c r="H27" s="66"/>
      <c r="I27" s="66"/>
      <c r="J27" s="20">
        <v>80</v>
      </c>
      <c r="K27" s="20">
        <v>80</v>
      </c>
      <c r="L27" s="31">
        <v>97</v>
      </c>
      <c r="M27" s="31">
        <v>81</v>
      </c>
      <c r="N27" s="38">
        <v>82</v>
      </c>
      <c r="O27" s="4">
        <v>83</v>
      </c>
      <c r="P27" s="4"/>
      <c r="Q27" s="10">
        <f t="shared" si="0"/>
        <v>83.833333333333329</v>
      </c>
      <c r="T27">
        <v>1</v>
      </c>
      <c r="W27" s="20">
        <v>80</v>
      </c>
      <c r="X27" s="20">
        <v>80</v>
      </c>
      <c r="Y27" s="31">
        <v>97</v>
      </c>
      <c r="Z27" s="31">
        <v>81</v>
      </c>
      <c r="AA27" s="38">
        <v>82</v>
      </c>
      <c r="AB27" s="4">
        <v>83</v>
      </c>
    </row>
    <row r="28" spans="2:28">
      <c r="B28" s="6">
        <f t="shared" si="1"/>
        <v>20</v>
      </c>
      <c r="C28" t="s">
        <v>121</v>
      </c>
      <c r="D28" s="67" t="s">
        <v>144</v>
      </c>
      <c r="E28" s="68"/>
      <c r="F28" s="68"/>
      <c r="G28" s="68"/>
      <c r="H28" s="68"/>
      <c r="I28" s="68"/>
      <c r="J28" s="3">
        <v>70</v>
      </c>
      <c r="K28" s="3">
        <v>70</v>
      </c>
      <c r="L28" s="36">
        <v>70</v>
      </c>
      <c r="M28">
        <v>74</v>
      </c>
      <c r="N28" s="38">
        <v>70</v>
      </c>
      <c r="O28" s="4">
        <v>70</v>
      </c>
      <c r="P28" s="4"/>
      <c r="Q28" s="10">
        <f t="shared" si="0"/>
        <v>70.666666666666671</v>
      </c>
      <c r="T28">
        <v>2</v>
      </c>
      <c r="W28" s="3">
        <v>70</v>
      </c>
      <c r="X28" s="3">
        <v>70</v>
      </c>
      <c r="Y28" s="30">
        <v>58</v>
      </c>
      <c r="Z28">
        <v>74</v>
      </c>
      <c r="AA28" s="38">
        <v>70</v>
      </c>
      <c r="AB28" s="4">
        <v>79</v>
      </c>
    </row>
    <row r="29" spans="2:28">
      <c r="B29" s="6">
        <f t="shared" si="1"/>
        <v>21</v>
      </c>
      <c r="C29" t="s">
        <v>122</v>
      </c>
      <c r="D29" s="65" t="s">
        <v>145</v>
      </c>
      <c r="E29" s="66"/>
      <c r="F29" s="66"/>
      <c r="G29" s="66"/>
      <c r="H29" s="66"/>
      <c r="I29" s="66"/>
      <c r="J29" s="3">
        <v>80</v>
      </c>
      <c r="K29" s="3">
        <v>80</v>
      </c>
      <c r="L29">
        <v>77</v>
      </c>
      <c r="M29">
        <v>76</v>
      </c>
      <c r="N29" s="38">
        <v>74</v>
      </c>
      <c r="O29" s="4">
        <v>74</v>
      </c>
      <c r="P29" s="4"/>
      <c r="Q29" s="10">
        <f t="shared" si="0"/>
        <v>76.833333333333329</v>
      </c>
      <c r="T29">
        <v>1</v>
      </c>
      <c r="W29" s="3">
        <v>80</v>
      </c>
      <c r="X29" s="3">
        <v>80</v>
      </c>
      <c r="Y29">
        <v>77</v>
      </c>
      <c r="Z29">
        <v>76</v>
      </c>
      <c r="AA29" s="38">
        <v>74</v>
      </c>
      <c r="AB29" s="4">
        <v>74</v>
      </c>
    </row>
    <row r="30" spans="2:28">
      <c r="B30" s="6">
        <f t="shared" si="1"/>
        <v>22</v>
      </c>
      <c r="C30" t="s">
        <v>123</v>
      </c>
      <c r="D30" s="65" t="s">
        <v>146</v>
      </c>
      <c r="E30" s="66"/>
      <c r="F30" s="66"/>
      <c r="G30" s="66"/>
      <c r="H30" s="66"/>
      <c r="I30" s="66"/>
      <c r="J30" s="3">
        <v>70</v>
      </c>
      <c r="K30" s="3">
        <v>70</v>
      </c>
      <c r="L30">
        <v>79</v>
      </c>
      <c r="M30">
        <v>78</v>
      </c>
      <c r="N30" s="38">
        <v>75</v>
      </c>
      <c r="O30" s="4">
        <v>77</v>
      </c>
      <c r="P30" s="4"/>
      <c r="Q30" s="10">
        <f t="shared" si="0"/>
        <v>74.833333333333329</v>
      </c>
      <c r="T30">
        <v>1</v>
      </c>
      <c r="W30" s="3">
        <v>70</v>
      </c>
      <c r="X30" s="3">
        <v>70</v>
      </c>
      <c r="Y30">
        <v>79</v>
      </c>
      <c r="Z30">
        <v>78</v>
      </c>
      <c r="AA30" s="38">
        <v>75</v>
      </c>
      <c r="AB30" s="4">
        <v>77</v>
      </c>
    </row>
    <row r="31" spans="2:28">
      <c r="B31" s="6">
        <f t="shared" si="1"/>
        <v>23</v>
      </c>
      <c r="C31" t="s">
        <v>124</v>
      </c>
      <c r="D31" s="65" t="s">
        <v>147</v>
      </c>
      <c r="E31" s="66"/>
      <c r="F31" s="66"/>
      <c r="G31" s="66"/>
      <c r="H31" s="66"/>
      <c r="I31" s="66"/>
      <c r="J31" s="3">
        <v>81</v>
      </c>
      <c r="K31" s="3">
        <v>81</v>
      </c>
      <c r="L31">
        <v>90</v>
      </c>
      <c r="M31">
        <v>95</v>
      </c>
      <c r="N31" s="38">
        <v>96</v>
      </c>
      <c r="O31" s="4">
        <v>88</v>
      </c>
      <c r="P31" s="4"/>
      <c r="Q31" s="10">
        <f t="shared" si="0"/>
        <v>88.5</v>
      </c>
      <c r="T31">
        <v>1</v>
      </c>
      <c r="W31" s="3">
        <v>81</v>
      </c>
      <c r="X31" s="3">
        <v>81</v>
      </c>
      <c r="Y31">
        <v>90</v>
      </c>
      <c r="Z31">
        <v>95</v>
      </c>
      <c r="AA31" s="38">
        <v>96</v>
      </c>
      <c r="AB31" s="4">
        <v>88</v>
      </c>
    </row>
    <row r="32" spans="2:28">
      <c r="B32" s="6">
        <f t="shared" si="1"/>
        <v>24</v>
      </c>
      <c r="C32" s="6"/>
      <c r="D32" s="65"/>
      <c r="E32" s="66"/>
      <c r="F32" s="66"/>
      <c r="G32" s="66"/>
      <c r="H32" s="66"/>
      <c r="I32" s="66"/>
      <c r="J32" s="3"/>
      <c r="K32" s="17"/>
      <c r="L32" s="4"/>
      <c r="M32" s="4"/>
      <c r="N32" s="4"/>
      <c r="O32" s="4"/>
      <c r="P32" s="4"/>
      <c r="Q32" s="10">
        <f t="shared" ref="Q32:Q48" si="2">SUM(J32:P32)/7</f>
        <v>0</v>
      </c>
    </row>
    <row r="33" spans="2:17">
      <c r="B33" s="6">
        <f t="shared" si="1"/>
        <v>25</v>
      </c>
      <c r="C33" s="6"/>
      <c r="D33" s="65"/>
      <c r="E33" s="66"/>
      <c r="F33" s="66"/>
      <c r="G33" s="66"/>
      <c r="H33" s="66"/>
      <c r="I33" s="66"/>
      <c r="J33" s="3"/>
      <c r="K33" s="17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6"/>
      <c r="D34" s="65"/>
      <c r="E34" s="66"/>
      <c r="F34" s="66"/>
      <c r="G34" s="66"/>
      <c r="H34" s="66"/>
      <c r="I34" s="66"/>
      <c r="J34" s="3"/>
      <c r="K34" s="17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6"/>
      <c r="D35" s="65"/>
      <c r="E35" s="66"/>
      <c r="F35" s="66"/>
      <c r="G35" s="66"/>
      <c r="H35" s="66"/>
      <c r="I35" s="66"/>
      <c r="J35" s="3"/>
      <c r="K35" s="17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6"/>
      <c r="D36" s="65"/>
      <c r="E36" s="66"/>
      <c r="F36" s="66"/>
      <c r="G36" s="66"/>
      <c r="H36" s="66"/>
      <c r="I36" s="66"/>
      <c r="J36" s="3"/>
      <c r="K36" s="17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6"/>
      <c r="D37" s="65"/>
      <c r="E37" s="66"/>
      <c r="F37" s="66"/>
      <c r="G37" s="66"/>
      <c r="H37" s="66"/>
      <c r="I37" s="66"/>
      <c r="J37" s="3"/>
      <c r="K37" s="17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6"/>
      <c r="D38" s="55"/>
      <c r="E38" s="55"/>
      <c r="F38" s="55"/>
      <c r="G38" s="55"/>
      <c r="H38" s="55"/>
      <c r="I38" s="65"/>
      <c r="J38" s="3"/>
      <c r="K38" s="17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6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6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9"/>
      <c r="D54" s="49"/>
      <c r="E54" s="1"/>
      <c r="H54" s="56" t="s">
        <v>19</v>
      </c>
      <c r="I54" s="56"/>
      <c r="J54" s="11">
        <f>COUNTIF(J9:J53,"&gt;=70")</f>
        <v>23</v>
      </c>
      <c r="K54" s="11">
        <f t="shared" ref="K54:P54" si="4">COUNTIF(K9:K53,"&gt;=70")</f>
        <v>23</v>
      </c>
      <c r="L54" s="11">
        <f t="shared" si="4"/>
        <v>20</v>
      </c>
      <c r="M54" s="11">
        <f t="shared" si="4"/>
        <v>20</v>
      </c>
      <c r="N54" s="11">
        <f t="shared" si="4"/>
        <v>20</v>
      </c>
      <c r="O54" s="11">
        <f t="shared" si="4"/>
        <v>20</v>
      </c>
      <c r="P54" s="11">
        <f t="shared" si="4"/>
        <v>0</v>
      </c>
      <c r="Q54" s="15">
        <f t="shared" ref="Q54" si="5">COUNTIF(Q9:Q48,"&gt;=70")</f>
        <v>20</v>
      </c>
    </row>
    <row r="55" spans="2:17">
      <c r="C55" s="49"/>
      <c r="D55" s="49"/>
      <c r="E55" s="8"/>
      <c r="H55" s="57" t="s">
        <v>20</v>
      </c>
      <c r="I55" s="57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3</v>
      </c>
      <c r="M55" s="12">
        <f t="shared" si="6"/>
        <v>3</v>
      </c>
      <c r="N55" s="12">
        <f t="shared" si="6"/>
        <v>3</v>
      </c>
      <c r="O55" s="12">
        <f t="shared" si="6"/>
        <v>3</v>
      </c>
      <c r="P55" s="12">
        <f t="shared" si="6"/>
        <v>0</v>
      </c>
      <c r="Q55" s="12">
        <f t="shared" si="6"/>
        <v>25</v>
      </c>
    </row>
    <row r="56" spans="2:17">
      <c r="C56" s="49"/>
      <c r="D56" s="49"/>
      <c r="E56" s="49"/>
      <c r="H56" s="57" t="s">
        <v>21</v>
      </c>
      <c r="I56" s="57"/>
      <c r="J56" s="12">
        <f>COUNT(J9:J53)</f>
        <v>23</v>
      </c>
      <c r="K56" s="12">
        <f t="shared" ref="K56:Q56" si="7">COUNT(K9:K53)</f>
        <v>23</v>
      </c>
      <c r="L56" s="12">
        <f t="shared" si="7"/>
        <v>23</v>
      </c>
      <c r="M56" s="12">
        <f t="shared" si="7"/>
        <v>23</v>
      </c>
      <c r="N56" s="12">
        <f t="shared" si="7"/>
        <v>23</v>
      </c>
      <c r="O56" s="12">
        <f t="shared" si="7"/>
        <v>23</v>
      </c>
      <c r="P56" s="12">
        <f t="shared" si="7"/>
        <v>0</v>
      </c>
      <c r="Q56" s="12">
        <f t="shared" si="7"/>
        <v>45</v>
      </c>
    </row>
    <row r="57" spans="2:17">
      <c r="C57" s="49"/>
      <c r="D57" s="49"/>
      <c r="E57" s="1"/>
      <c r="H57" s="58" t="s">
        <v>16</v>
      </c>
      <c r="I57" s="58"/>
      <c r="J57" s="13">
        <f>J54/J56</f>
        <v>1</v>
      </c>
      <c r="K57" s="14">
        <f t="shared" ref="K57:Q57" si="8">K54/K56</f>
        <v>1</v>
      </c>
      <c r="L57" s="14">
        <f t="shared" si="8"/>
        <v>0.86956521739130432</v>
      </c>
      <c r="M57" s="14">
        <f t="shared" si="8"/>
        <v>0.86956521739130432</v>
      </c>
      <c r="N57" s="14">
        <f t="shared" si="8"/>
        <v>0.86956521739130432</v>
      </c>
      <c r="O57" s="14">
        <f t="shared" si="8"/>
        <v>0.86956521739130432</v>
      </c>
      <c r="P57" s="14" t="e">
        <f t="shared" si="8"/>
        <v>#DIV/0!</v>
      </c>
      <c r="Q57" s="14">
        <f t="shared" si="8"/>
        <v>0.44444444444444442</v>
      </c>
    </row>
    <row r="58" spans="2:17">
      <c r="C58" s="49"/>
      <c r="D58" s="49"/>
      <c r="E58" s="1"/>
      <c r="H58" s="58" t="s">
        <v>17</v>
      </c>
      <c r="I58" s="58"/>
      <c r="J58" s="13">
        <f>J55/J56</f>
        <v>0</v>
      </c>
      <c r="K58" s="13">
        <f t="shared" ref="K58:Q58" si="9">K55/K56</f>
        <v>0</v>
      </c>
      <c r="L58" s="14">
        <f t="shared" si="9"/>
        <v>0.13043478260869565</v>
      </c>
      <c r="M58" s="14">
        <f t="shared" si="9"/>
        <v>0.13043478260869565</v>
      </c>
      <c r="N58" s="14">
        <f t="shared" si="9"/>
        <v>0.13043478260869565</v>
      </c>
      <c r="O58" s="14">
        <f t="shared" si="9"/>
        <v>0.13043478260869565</v>
      </c>
      <c r="P58" s="14" t="e">
        <f t="shared" si="9"/>
        <v>#DIV/0!</v>
      </c>
      <c r="Q58" s="14">
        <f t="shared" si="9"/>
        <v>0.55555555555555558</v>
      </c>
    </row>
    <row r="59" spans="2:17">
      <c r="C59" s="49"/>
      <c r="D59" s="49"/>
      <c r="E59" s="8"/>
    </row>
    <row r="60" spans="2:17">
      <c r="C60" s="1"/>
      <c r="D60" s="1"/>
      <c r="E60" s="8"/>
    </row>
    <row r="61" spans="2:17">
      <c r="J61" s="59"/>
      <c r="K61" s="59"/>
      <c r="L61" s="59"/>
      <c r="M61" s="59"/>
      <c r="N61" s="59"/>
      <c r="O61" s="59"/>
      <c r="P61" s="59"/>
    </row>
    <row r="62" spans="2:17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N9:N31">
    <cfRule type="cellIs" dxfId="7" priority="3" stopIfTrue="1" operator="equal">
      <formula>"E! %"</formula>
    </cfRule>
    <cfRule type="cellIs" dxfId="6" priority="4" stopIfTrue="1" operator="equal">
      <formula>"E! P"</formula>
    </cfRule>
  </conditionalFormatting>
  <conditionalFormatting sqref="AA9:AA31">
    <cfRule type="cellIs" dxfId="5" priority="1" stopIfTrue="1" operator="equal">
      <formula>"E! %"</formula>
    </cfRule>
    <cfRule type="cellIs" dxfId="4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Z62"/>
  <sheetViews>
    <sheetView topLeftCell="E29" zoomScale="161" zoomScaleNormal="84" workbookViewId="0">
      <selection activeCell="Q9" sqref="Q9:Q4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6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6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6">
      <c r="C4" t="s">
        <v>0</v>
      </c>
      <c r="D4" s="46" t="s">
        <v>30</v>
      </c>
      <c r="E4" s="46"/>
      <c r="F4" s="46"/>
      <c r="G4" s="46"/>
      <c r="I4" t="s">
        <v>1</v>
      </c>
      <c r="J4" s="47" t="s">
        <v>31</v>
      </c>
      <c r="K4" s="47"/>
      <c r="M4" t="s">
        <v>2</v>
      </c>
      <c r="N4" s="48">
        <v>45608</v>
      </c>
      <c r="O4" s="48"/>
    </row>
    <row r="5" spans="2:26" ht="6.75" customHeight="1">
      <c r="D5" s="5"/>
      <c r="E5" s="5"/>
      <c r="F5" s="5"/>
      <c r="G5" s="5"/>
    </row>
    <row r="6" spans="2:26">
      <c r="C6" t="s">
        <v>3</v>
      </c>
      <c r="D6" s="47" t="s">
        <v>101</v>
      </c>
      <c r="E6" s="47"/>
      <c r="F6" s="47"/>
      <c r="G6" s="47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26" ht="11.25" customHeight="1"/>
    <row r="8" spans="2:26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ht="15.6">
      <c r="B9" s="6">
        <v>1</v>
      </c>
      <c r="C9" s="21" t="s">
        <v>32</v>
      </c>
      <c r="D9" s="65" t="s">
        <v>61</v>
      </c>
      <c r="E9" s="66"/>
      <c r="F9" s="66"/>
      <c r="G9" s="66"/>
      <c r="H9" s="66"/>
      <c r="I9" s="70"/>
      <c r="J9" s="4">
        <v>94</v>
      </c>
      <c r="K9">
        <v>98</v>
      </c>
      <c r="L9">
        <v>94</v>
      </c>
      <c r="M9">
        <v>93</v>
      </c>
      <c r="N9" s="4"/>
      <c r="O9" s="4"/>
      <c r="P9" s="4"/>
      <c r="Q9" s="10">
        <f>SUM(J9:P9)/4</f>
        <v>94.75</v>
      </c>
      <c r="T9">
        <v>1</v>
      </c>
      <c r="W9" s="4">
        <v>94</v>
      </c>
      <c r="X9">
        <v>98</v>
      </c>
      <c r="Y9">
        <v>94</v>
      </c>
      <c r="Z9">
        <v>93</v>
      </c>
    </row>
    <row r="10" spans="2:26" ht="15.6">
      <c r="B10" s="6">
        <f>B9+1</f>
        <v>2</v>
      </c>
      <c r="C10" s="21" t="s">
        <v>33</v>
      </c>
      <c r="D10" s="65" t="s">
        <v>63</v>
      </c>
      <c r="E10" s="66"/>
      <c r="F10" s="66"/>
      <c r="G10" s="66"/>
      <c r="H10" s="66"/>
      <c r="I10" s="70"/>
      <c r="J10" s="22">
        <v>0</v>
      </c>
      <c r="K10" s="37">
        <v>0</v>
      </c>
      <c r="L10" s="36">
        <v>0</v>
      </c>
      <c r="M10" s="37">
        <v>0</v>
      </c>
      <c r="N10" s="4"/>
      <c r="O10" s="4"/>
      <c r="P10" s="4"/>
      <c r="Q10" s="10">
        <f t="shared" ref="Q10:Q40" si="0">SUM(J10:P10)/4</f>
        <v>0</v>
      </c>
      <c r="T10">
        <v>2</v>
      </c>
      <c r="W10" s="29">
        <v>0</v>
      </c>
      <c r="X10" s="37">
        <v>0</v>
      </c>
      <c r="Y10" s="37">
        <v>0</v>
      </c>
      <c r="Z10" s="37">
        <v>0</v>
      </c>
    </row>
    <row r="11" spans="2:26" ht="15.6">
      <c r="B11" s="6">
        <f t="shared" ref="B11:B53" si="1">B10+1</f>
        <v>3</v>
      </c>
      <c r="C11" s="21" t="s">
        <v>34</v>
      </c>
      <c r="D11" s="65" t="s">
        <v>64</v>
      </c>
      <c r="E11" s="66"/>
      <c r="F11" s="66"/>
      <c r="G11" s="66"/>
      <c r="H11" s="66"/>
      <c r="I11" s="70"/>
      <c r="J11" s="4">
        <v>88</v>
      </c>
      <c r="K11">
        <v>95</v>
      </c>
      <c r="L11">
        <v>89</v>
      </c>
      <c r="M11">
        <v>79</v>
      </c>
      <c r="N11" s="4"/>
      <c r="O11" s="4"/>
      <c r="P11" s="4"/>
      <c r="Q11" s="10">
        <f t="shared" si="0"/>
        <v>87.75</v>
      </c>
      <c r="T11">
        <v>1</v>
      </c>
      <c r="W11" s="4">
        <v>88</v>
      </c>
      <c r="X11">
        <v>95</v>
      </c>
      <c r="Y11">
        <v>89</v>
      </c>
      <c r="Z11">
        <v>79</v>
      </c>
    </row>
    <row r="12" spans="2:26" s="30" customFormat="1" ht="15.6">
      <c r="B12" s="33">
        <f t="shared" si="1"/>
        <v>4</v>
      </c>
      <c r="C12" s="34" t="s">
        <v>35</v>
      </c>
      <c r="D12" s="72" t="s">
        <v>65</v>
      </c>
      <c r="E12" s="73"/>
      <c r="F12" s="73"/>
      <c r="G12" s="73"/>
      <c r="H12" s="73"/>
      <c r="I12" s="74"/>
      <c r="J12" s="35">
        <v>74</v>
      </c>
      <c r="K12" s="30">
        <v>70</v>
      </c>
      <c r="L12" s="36">
        <v>70</v>
      </c>
      <c r="M12" s="30">
        <v>71</v>
      </c>
      <c r="N12" s="35"/>
      <c r="O12" s="35"/>
      <c r="P12" s="35"/>
      <c r="Q12" s="10">
        <f t="shared" si="0"/>
        <v>71.25</v>
      </c>
      <c r="T12">
        <v>2</v>
      </c>
      <c r="U12"/>
      <c r="V12"/>
      <c r="W12" s="4">
        <v>74</v>
      </c>
      <c r="X12">
        <v>70</v>
      </c>
      <c r="Y12" s="37">
        <v>70</v>
      </c>
      <c r="Z12">
        <v>71</v>
      </c>
    </row>
    <row r="13" spans="2:26" ht="15.6">
      <c r="B13" s="6">
        <f t="shared" si="1"/>
        <v>5</v>
      </c>
      <c r="C13" s="21" t="s">
        <v>91</v>
      </c>
      <c r="D13" s="65" t="s">
        <v>93</v>
      </c>
      <c r="E13" s="66"/>
      <c r="F13" s="66"/>
      <c r="G13" s="66"/>
      <c r="H13" s="66"/>
      <c r="I13" s="70"/>
      <c r="J13" s="4">
        <v>89</v>
      </c>
      <c r="K13">
        <v>95</v>
      </c>
      <c r="L13">
        <v>87</v>
      </c>
      <c r="M13">
        <v>76</v>
      </c>
      <c r="N13" s="4"/>
      <c r="O13" s="4"/>
      <c r="P13" s="4"/>
      <c r="Q13" s="10">
        <f t="shared" si="0"/>
        <v>86.75</v>
      </c>
      <c r="T13">
        <v>1</v>
      </c>
      <c r="W13" s="4">
        <v>89</v>
      </c>
      <c r="X13">
        <v>95</v>
      </c>
      <c r="Y13">
        <v>87</v>
      </c>
      <c r="Z13">
        <v>76</v>
      </c>
    </row>
    <row r="14" spans="2:26" ht="15.6">
      <c r="B14" s="6">
        <f t="shared" si="1"/>
        <v>6</v>
      </c>
      <c r="C14" s="21" t="s">
        <v>36</v>
      </c>
      <c r="D14" s="65" t="s">
        <v>66</v>
      </c>
      <c r="E14" s="66"/>
      <c r="F14" s="66"/>
      <c r="G14" s="66"/>
      <c r="H14" s="66"/>
      <c r="I14" s="70"/>
      <c r="J14" s="4">
        <v>89</v>
      </c>
      <c r="K14">
        <v>70</v>
      </c>
      <c r="L14">
        <v>77</v>
      </c>
      <c r="M14">
        <v>74</v>
      </c>
      <c r="N14" s="4"/>
      <c r="O14" s="4"/>
      <c r="P14" s="4"/>
      <c r="Q14" s="10">
        <f t="shared" si="0"/>
        <v>77.5</v>
      </c>
      <c r="T14">
        <v>1</v>
      </c>
      <c r="W14" s="4">
        <v>89</v>
      </c>
      <c r="X14">
        <v>70</v>
      </c>
      <c r="Y14">
        <v>77</v>
      </c>
      <c r="Z14">
        <v>74</v>
      </c>
    </row>
    <row r="15" spans="2:26" ht="15.6">
      <c r="B15" s="6">
        <f t="shared" si="1"/>
        <v>7</v>
      </c>
      <c r="C15" s="21" t="s">
        <v>92</v>
      </c>
      <c r="D15" s="65" t="s">
        <v>94</v>
      </c>
      <c r="E15" s="66"/>
      <c r="F15" s="66"/>
      <c r="G15" s="66"/>
      <c r="H15" s="66"/>
      <c r="I15" s="70"/>
      <c r="J15" s="22">
        <v>89</v>
      </c>
      <c r="K15">
        <v>70</v>
      </c>
      <c r="L15">
        <v>78</v>
      </c>
      <c r="M15">
        <v>78</v>
      </c>
      <c r="N15" s="4"/>
      <c r="O15" s="4"/>
      <c r="P15" s="4"/>
      <c r="Q15" s="10">
        <f t="shared" si="0"/>
        <v>78.75</v>
      </c>
      <c r="T15">
        <v>2</v>
      </c>
      <c r="W15" s="29">
        <v>89</v>
      </c>
      <c r="X15">
        <v>70</v>
      </c>
      <c r="Y15">
        <v>78</v>
      </c>
      <c r="Z15">
        <v>78</v>
      </c>
    </row>
    <row r="16" spans="2:26" ht="15.6">
      <c r="B16" s="6">
        <f t="shared" si="1"/>
        <v>8</v>
      </c>
      <c r="C16" s="21" t="s">
        <v>37</v>
      </c>
      <c r="D16" s="65" t="s">
        <v>67</v>
      </c>
      <c r="E16" s="66"/>
      <c r="F16" s="66"/>
      <c r="G16" s="66"/>
      <c r="H16" s="66"/>
      <c r="I16" s="70"/>
      <c r="J16" s="4">
        <v>90</v>
      </c>
      <c r="K16">
        <v>95</v>
      </c>
      <c r="L16">
        <v>90</v>
      </c>
      <c r="M16">
        <v>79</v>
      </c>
      <c r="N16" s="4"/>
      <c r="O16" s="4"/>
      <c r="P16" s="4"/>
      <c r="Q16" s="10">
        <f t="shared" si="0"/>
        <v>88.5</v>
      </c>
      <c r="T16">
        <v>1</v>
      </c>
      <c r="W16" s="4">
        <v>90</v>
      </c>
      <c r="X16">
        <v>95</v>
      </c>
      <c r="Y16">
        <v>90</v>
      </c>
      <c r="Z16">
        <v>79</v>
      </c>
    </row>
    <row r="17" spans="2:26" ht="15.6">
      <c r="B17" s="6">
        <f t="shared" si="1"/>
        <v>9</v>
      </c>
      <c r="C17" s="21" t="s">
        <v>38</v>
      </c>
      <c r="D17" s="65" t="s">
        <v>68</v>
      </c>
      <c r="E17" s="66"/>
      <c r="F17" s="66"/>
      <c r="G17" s="66"/>
      <c r="H17" s="66"/>
      <c r="I17" s="70"/>
      <c r="J17" s="4">
        <v>84</v>
      </c>
      <c r="K17">
        <v>94</v>
      </c>
      <c r="L17">
        <v>89</v>
      </c>
      <c r="M17">
        <v>70</v>
      </c>
      <c r="N17" s="4"/>
      <c r="O17" s="4"/>
      <c r="P17" s="4"/>
      <c r="Q17" s="10">
        <f t="shared" si="0"/>
        <v>84.25</v>
      </c>
      <c r="T17">
        <v>1</v>
      </c>
      <c r="W17" s="4">
        <v>84</v>
      </c>
      <c r="X17">
        <v>94</v>
      </c>
      <c r="Y17">
        <v>89</v>
      </c>
      <c r="Z17">
        <v>70</v>
      </c>
    </row>
    <row r="18" spans="2:26" ht="15.6">
      <c r="B18" s="6">
        <f t="shared" si="1"/>
        <v>10</v>
      </c>
      <c r="C18" s="21" t="s">
        <v>39</v>
      </c>
      <c r="D18" s="65" t="s">
        <v>69</v>
      </c>
      <c r="E18" s="66"/>
      <c r="F18" s="66"/>
      <c r="G18" s="66"/>
      <c r="H18" s="66"/>
      <c r="I18" s="70"/>
      <c r="J18" s="4">
        <v>91</v>
      </c>
      <c r="K18">
        <v>96</v>
      </c>
      <c r="L18">
        <v>91</v>
      </c>
      <c r="M18">
        <v>91</v>
      </c>
      <c r="N18" s="4"/>
      <c r="O18" s="4"/>
      <c r="P18" s="4"/>
      <c r="Q18" s="10">
        <f t="shared" si="0"/>
        <v>92.25</v>
      </c>
      <c r="T18">
        <v>1</v>
      </c>
      <c r="W18" s="4">
        <v>91</v>
      </c>
      <c r="X18">
        <v>96</v>
      </c>
      <c r="Y18">
        <v>91</v>
      </c>
      <c r="Z18">
        <v>91</v>
      </c>
    </row>
    <row r="19" spans="2:26" ht="15.6">
      <c r="B19" s="6">
        <f t="shared" si="1"/>
        <v>11</v>
      </c>
      <c r="C19" s="21" t="s">
        <v>40</v>
      </c>
      <c r="D19" s="65" t="s">
        <v>70</v>
      </c>
      <c r="E19" s="66"/>
      <c r="F19" s="66"/>
      <c r="G19" s="66"/>
      <c r="H19" s="66"/>
      <c r="I19" s="70"/>
      <c r="J19" s="4">
        <v>90</v>
      </c>
      <c r="K19">
        <v>99</v>
      </c>
      <c r="L19">
        <v>93</v>
      </c>
      <c r="M19">
        <v>74</v>
      </c>
      <c r="N19" s="4"/>
      <c r="O19" s="4"/>
      <c r="P19" s="4"/>
      <c r="Q19" s="10">
        <f t="shared" si="0"/>
        <v>89</v>
      </c>
      <c r="T19">
        <v>1</v>
      </c>
      <c r="W19" s="4">
        <v>90</v>
      </c>
      <c r="X19">
        <v>99</v>
      </c>
      <c r="Y19">
        <v>93</v>
      </c>
      <c r="Z19">
        <v>74</v>
      </c>
    </row>
    <row r="20" spans="2:26" ht="15.6">
      <c r="B20" s="6">
        <f t="shared" si="1"/>
        <v>12</v>
      </c>
      <c r="C20" s="21" t="s">
        <v>41</v>
      </c>
      <c r="D20" s="65" t="s">
        <v>71</v>
      </c>
      <c r="E20" s="66"/>
      <c r="F20" s="66"/>
      <c r="G20" s="66"/>
      <c r="H20" s="66"/>
      <c r="I20" s="70"/>
      <c r="J20" s="4">
        <v>96</v>
      </c>
      <c r="K20">
        <v>100</v>
      </c>
      <c r="L20">
        <v>97</v>
      </c>
      <c r="M20">
        <v>94</v>
      </c>
      <c r="N20" s="4"/>
      <c r="O20" s="4"/>
      <c r="P20" s="4"/>
      <c r="Q20" s="10">
        <f t="shared" si="0"/>
        <v>96.75</v>
      </c>
      <c r="T20">
        <v>1</v>
      </c>
      <c r="W20" s="4">
        <v>96</v>
      </c>
      <c r="X20">
        <v>100</v>
      </c>
      <c r="Y20">
        <v>97</v>
      </c>
      <c r="Z20">
        <v>94</v>
      </c>
    </row>
    <row r="21" spans="2:26" ht="15.6">
      <c r="B21" s="6">
        <f t="shared" si="1"/>
        <v>13</v>
      </c>
      <c r="C21" s="21" t="s">
        <v>42</v>
      </c>
      <c r="D21" s="65" t="s">
        <v>72</v>
      </c>
      <c r="E21" s="66"/>
      <c r="F21" s="66"/>
      <c r="G21" s="66"/>
      <c r="H21" s="66"/>
      <c r="I21" s="70"/>
      <c r="J21" s="4">
        <v>84</v>
      </c>
      <c r="K21">
        <v>95</v>
      </c>
      <c r="L21">
        <v>89</v>
      </c>
      <c r="M21">
        <v>70</v>
      </c>
      <c r="N21" s="4"/>
      <c r="O21" s="4"/>
      <c r="P21" s="4"/>
      <c r="Q21" s="10">
        <f t="shared" si="0"/>
        <v>84.5</v>
      </c>
      <c r="T21">
        <v>1</v>
      </c>
      <c r="W21" s="4">
        <v>84</v>
      </c>
      <c r="X21">
        <v>95</v>
      </c>
      <c r="Y21">
        <v>89</v>
      </c>
      <c r="Z21">
        <v>70</v>
      </c>
    </row>
    <row r="22" spans="2:26" ht="15.6">
      <c r="B22" s="6">
        <f t="shared" si="1"/>
        <v>14</v>
      </c>
      <c r="C22" s="21" t="s">
        <v>43</v>
      </c>
      <c r="D22" s="65" t="s">
        <v>73</v>
      </c>
      <c r="E22" s="66"/>
      <c r="F22" s="66"/>
      <c r="G22" s="66"/>
      <c r="H22" s="66"/>
      <c r="I22" s="70"/>
      <c r="J22" s="4">
        <v>87</v>
      </c>
      <c r="K22">
        <v>95</v>
      </c>
      <c r="L22">
        <v>87</v>
      </c>
      <c r="M22">
        <v>76</v>
      </c>
      <c r="N22" s="4"/>
      <c r="O22" s="4"/>
      <c r="P22" s="4"/>
      <c r="Q22" s="10">
        <f t="shared" si="0"/>
        <v>86.25</v>
      </c>
      <c r="T22">
        <v>1</v>
      </c>
      <c r="W22" s="4">
        <v>87</v>
      </c>
      <c r="X22">
        <v>95</v>
      </c>
      <c r="Y22">
        <v>87</v>
      </c>
      <c r="Z22">
        <v>76</v>
      </c>
    </row>
    <row r="23" spans="2:26" ht="15.6">
      <c r="B23" s="6">
        <f t="shared" si="1"/>
        <v>15</v>
      </c>
      <c r="C23" s="21" t="s">
        <v>44</v>
      </c>
      <c r="D23" s="65" t="s">
        <v>74</v>
      </c>
      <c r="E23" s="66"/>
      <c r="F23" s="66"/>
      <c r="G23" s="66"/>
      <c r="H23" s="66"/>
      <c r="I23" s="70"/>
      <c r="J23" s="4">
        <v>78</v>
      </c>
      <c r="K23">
        <v>94</v>
      </c>
      <c r="L23">
        <v>89</v>
      </c>
      <c r="M23">
        <v>71</v>
      </c>
      <c r="N23" s="4"/>
      <c r="O23" s="4"/>
      <c r="P23" s="4"/>
      <c r="Q23" s="10">
        <f t="shared" si="0"/>
        <v>83</v>
      </c>
      <c r="T23">
        <v>1</v>
      </c>
      <c r="W23" s="4">
        <v>78</v>
      </c>
      <c r="X23">
        <v>94</v>
      </c>
      <c r="Y23">
        <v>89</v>
      </c>
      <c r="Z23">
        <v>71</v>
      </c>
    </row>
    <row r="24" spans="2:26" ht="15.6">
      <c r="B24" s="6">
        <f t="shared" si="1"/>
        <v>16</v>
      </c>
      <c r="C24" s="21" t="s">
        <v>45</v>
      </c>
      <c r="D24" s="65" t="s">
        <v>75</v>
      </c>
      <c r="E24" s="66"/>
      <c r="F24" s="66"/>
      <c r="G24" s="66"/>
      <c r="H24" s="66"/>
      <c r="I24" s="70"/>
      <c r="J24" s="4">
        <v>84</v>
      </c>
      <c r="K24">
        <v>94</v>
      </c>
      <c r="L24">
        <v>90</v>
      </c>
      <c r="M24">
        <v>72</v>
      </c>
      <c r="N24" s="4"/>
      <c r="O24" s="4"/>
      <c r="P24" s="4"/>
      <c r="Q24" s="10">
        <f t="shared" si="0"/>
        <v>85</v>
      </c>
      <c r="T24">
        <v>1</v>
      </c>
      <c r="W24" s="4">
        <v>84</v>
      </c>
      <c r="X24">
        <v>94</v>
      </c>
      <c r="Y24">
        <v>90</v>
      </c>
      <c r="Z24">
        <v>72</v>
      </c>
    </row>
    <row r="25" spans="2:26" ht="15.6">
      <c r="B25" s="6">
        <f t="shared" si="1"/>
        <v>17</v>
      </c>
      <c r="C25" s="21" t="s">
        <v>46</v>
      </c>
      <c r="D25" s="65" t="s">
        <v>76</v>
      </c>
      <c r="E25" s="66"/>
      <c r="F25" s="66"/>
      <c r="G25" s="66"/>
      <c r="H25" s="66"/>
      <c r="I25" s="70"/>
      <c r="J25" s="4">
        <v>74</v>
      </c>
      <c r="K25">
        <v>91</v>
      </c>
      <c r="L25">
        <v>81</v>
      </c>
      <c r="M25">
        <v>77</v>
      </c>
      <c r="N25" s="4"/>
      <c r="O25" s="4"/>
      <c r="P25" s="4"/>
      <c r="Q25" s="10">
        <f t="shared" si="0"/>
        <v>80.75</v>
      </c>
      <c r="T25">
        <v>1</v>
      </c>
      <c r="W25" s="4">
        <v>74</v>
      </c>
      <c r="X25">
        <v>91</v>
      </c>
      <c r="Y25">
        <v>81</v>
      </c>
      <c r="Z25">
        <v>77</v>
      </c>
    </row>
    <row r="26" spans="2:26" ht="15.6">
      <c r="B26" s="6">
        <f t="shared" si="1"/>
        <v>18</v>
      </c>
      <c r="C26" s="21" t="s">
        <v>47</v>
      </c>
      <c r="D26" s="65" t="s">
        <v>77</v>
      </c>
      <c r="E26" s="66"/>
      <c r="F26" s="66"/>
      <c r="G26" s="66"/>
      <c r="H26" s="66"/>
      <c r="I26" s="70"/>
      <c r="J26" s="4">
        <v>96</v>
      </c>
      <c r="K26">
        <v>95</v>
      </c>
      <c r="L26">
        <v>88</v>
      </c>
      <c r="M26">
        <v>88</v>
      </c>
      <c r="N26" s="4"/>
      <c r="O26" s="4"/>
      <c r="P26" s="4"/>
      <c r="Q26" s="10">
        <f t="shared" si="0"/>
        <v>91.75</v>
      </c>
      <c r="T26">
        <v>1</v>
      </c>
      <c r="W26" s="4">
        <v>96</v>
      </c>
      <c r="X26">
        <v>95</v>
      </c>
      <c r="Y26">
        <v>88</v>
      </c>
      <c r="Z26">
        <v>88</v>
      </c>
    </row>
    <row r="27" spans="2:26" ht="15.6">
      <c r="B27" s="6">
        <f t="shared" si="1"/>
        <v>19</v>
      </c>
      <c r="C27" s="21" t="s">
        <v>48</v>
      </c>
      <c r="D27" s="65" t="s">
        <v>78</v>
      </c>
      <c r="E27" s="66"/>
      <c r="F27" s="66"/>
      <c r="G27" s="66"/>
      <c r="H27" s="66"/>
      <c r="I27" s="70"/>
      <c r="J27" s="4">
        <v>81</v>
      </c>
      <c r="K27">
        <v>94</v>
      </c>
      <c r="L27">
        <v>91</v>
      </c>
      <c r="M27">
        <v>72</v>
      </c>
      <c r="N27" s="4"/>
      <c r="O27" s="4"/>
      <c r="P27" s="4"/>
      <c r="Q27" s="10">
        <f t="shared" si="0"/>
        <v>84.5</v>
      </c>
      <c r="T27">
        <v>1</v>
      </c>
      <c r="W27" s="4">
        <v>81</v>
      </c>
      <c r="X27">
        <v>94</v>
      </c>
      <c r="Y27">
        <v>91</v>
      </c>
      <c r="Z27">
        <v>72</v>
      </c>
    </row>
    <row r="28" spans="2:26" ht="15.6">
      <c r="B28" s="6">
        <f t="shared" si="1"/>
        <v>20</v>
      </c>
      <c r="C28" s="21" t="s">
        <v>49</v>
      </c>
      <c r="D28" s="65" t="s">
        <v>79</v>
      </c>
      <c r="E28" s="66"/>
      <c r="F28" s="66"/>
      <c r="G28" s="66"/>
      <c r="H28" s="66"/>
      <c r="I28" s="70"/>
      <c r="J28" s="4">
        <v>81</v>
      </c>
      <c r="K28">
        <v>91</v>
      </c>
      <c r="L28">
        <v>82</v>
      </c>
      <c r="M28">
        <v>79</v>
      </c>
      <c r="N28" s="4"/>
      <c r="O28" s="4"/>
      <c r="P28" s="4"/>
      <c r="Q28" s="10">
        <f t="shared" si="0"/>
        <v>83.25</v>
      </c>
      <c r="T28">
        <v>1</v>
      </c>
      <c r="W28" s="4">
        <v>81</v>
      </c>
      <c r="X28">
        <v>91</v>
      </c>
      <c r="Y28">
        <v>82</v>
      </c>
      <c r="Z28">
        <v>79</v>
      </c>
    </row>
    <row r="29" spans="2:26" ht="15.6">
      <c r="B29" s="6">
        <f t="shared" si="1"/>
        <v>21</v>
      </c>
      <c r="C29" s="21" t="s">
        <v>50</v>
      </c>
      <c r="D29" s="65" t="s">
        <v>80</v>
      </c>
      <c r="E29" s="66"/>
      <c r="F29" s="66"/>
      <c r="G29" s="66"/>
      <c r="H29" s="66"/>
      <c r="I29" s="70"/>
      <c r="J29" s="4">
        <v>92</v>
      </c>
      <c r="K29">
        <v>95</v>
      </c>
      <c r="L29">
        <v>89</v>
      </c>
      <c r="M29">
        <v>77</v>
      </c>
      <c r="N29" s="4"/>
      <c r="O29" s="4"/>
      <c r="P29" s="4"/>
      <c r="Q29" s="10">
        <f t="shared" si="0"/>
        <v>88.25</v>
      </c>
      <c r="T29">
        <v>1</v>
      </c>
      <c r="W29" s="4">
        <v>92</v>
      </c>
      <c r="X29">
        <v>95</v>
      </c>
      <c r="Y29">
        <v>89</v>
      </c>
      <c r="Z29">
        <v>77</v>
      </c>
    </row>
    <row r="30" spans="2:26" ht="15.6">
      <c r="B30" s="6">
        <f t="shared" si="1"/>
        <v>22</v>
      </c>
      <c r="C30" s="21" t="s">
        <v>51</v>
      </c>
      <c r="D30" s="65" t="s">
        <v>81</v>
      </c>
      <c r="E30" s="66"/>
      <c r="F30" s="66"/>
      <c r="G30" s="66"/>
      <c r="H30" s="66"/>
      <c r="I30" s="70"/>
      <c r="J30" s="4">
        <v>87</v>
      </c>
      <c r="K30">
        <v>95</v>
      </c>
      <c r="L30">
        <v>79</v>
      </c>
      <c r="M30">
        <v>76</v>
      </c>
      <c r="N30" s="4"/>
      <c r="O30" s="4"/>
      <c r="P30" s="4"/>
      <c r="Q30" s="10">
        <f t="shared" si="0"/>
        <v>84.25</v>
      </c>
      <c r="T30">
        <v>2</v>
      </c>
      <c r="W30" s="4">
        <v>87</v>
      </c>
      <c r="X30">
        <v>95</v>
      </c>
      <c r="Y30">
        <v>79</v>
      </c>
      <c r="Z30">
        <v>76</v>
      </c>
    </row>
    <row r="31" spans="2:26" ht="15.6">
      <c r="B31" s="6">
        <f t="shared" si="1"/>
        <v>23</v>
      </c>
      <c r="C31" s="21" t="s">
        <v>52</v>
      </c>
      <c r="D31" s="65" t="s">
        <v>82</v>
      </c>
      <c r="E31" s="66"/>
      <c r="F31" s="66"/>
      <c r="G31" s="66"/>
      <c r="H31" s="66"/>
      <c r="I31" s="70"/>
      <c r="J31" s="4">
        <v>85</v>
      </c>
      <c r="K31">
        <v>95</v>
      </c>
      <c r="L31">
        <v>84</v>
      </c>
      <c r="M31">
        <v>76</v>
      </c>
      <c r="N31" s="4"/>
      <c r="O31" s="4"/>
      <c r="P31" s="4"/>
      <c r="Q31" s="10">
        <f t="shared" si="0"/>
        <v>85</v>
      </c>
      <c r="T31">
        <v>1</v>
      </c>
      <c r="W31" s="4">
        <v>85</v>
      </c>
      <c r="X31">
        <v>95</v>
      </c>
      <c r="Y31">
        <v>84</v>
      </c>
      <c r="Z31">
        <v>76</v>
      </c>
    </row>
    <row r="32" spans="2:26" ht="15.6">
      <c r="B32" s="6">
        <f t="shared" si="1"/>
        <v>24</v>
      </c>
      <c r="C32" s="21" t="s">
        <v>53</v>
      </c>
      <c r="D32" s="65" t="s">
        <v>83</v>
      </c>
      <c r="E32" s="66"/>
      <c r="F32" s="66"/>
      <c r="G32" s="66"/>
      <c r="H32" s="66"/>
      <c r="I32" s="70"/>
      <c r="J32" s="4">
        <v>87</v>
      </c>
      <c r="K32">
        <v>70</v>
      </c>
      <c r="L32">
        <v>80</v>
      </c>
      <c r="M32">
        <v>77</v>
      </c>
      <c r="N32" s="4"/>
      <c r="O32" s="4"/>
      <c r="P32" s="4"/>
      <c r="Q32" s="10">
        <f t="shared" si="0"/>
        <v>78.5</v>
      </c>
      <c r="T32">
        <v>1</v>
      </c>
      <c r="W32" s="4">
        <v>87</v>
      </c>
      <c r="X32">
        <v>70</v>
      </c>
      <c r="Y32">
        <v>80</v>
      </c>
      <c r="Z32">
        <v>77</v>
      </c>
    </row>
    <row r="33" spans="2:26" ht="15.6">
      <c r="B33" s="6">
        <f t="shared" si="1"/>
        <v>25</v>
      </c>
      <c r="C33" s="21" t="s">
        <v>54</v>
      </c>
      <c r="D33" s="65" t="s">
        <v>84</v>
      </c>
      <c r="E33" s="66"/>
      <c r="F33" s="66"/>
      <c r="G33" s="66"/>
      <c r="H33" s="66"/>
      <c r="I33" s="70"/>
      <c r="J33" s="4">
        <v>93</v>
      </c>
      <c r="K33">
        <v>96</v>
      </c>
      <c r="L33">
        <v>91</v>
      </c>
      <c r="M33">
        <v>91</v>
      </c>
      <c r="N33" s="4"/>
      <c r="O33" s="4"/>
      <c r="P33" s="4"/>
      <c r="Q33" s="10">
        <f t="shared" si="0"/>
        <v>92.75</v>
      </c>
      <c r="T33">
        <v>1</v>
      </c>
      <c r="W33" s="4">
        <v>93</v>
      </c>
      <c r="X33">
        <v>96</v>
      </c>
      <c r="Y33">
        <v>91</v>
      </c>
      <c r="Z33">
        <v>91</v>
      </c>
    </row>
    <row r="34" spans="2:26" ht="15.6">
      <c r="B34" s="6">
        <f t="shared" si="1"/>
        <v>26</v>
      </c>
      <c r="C34" s="21" t="s">
        <v>55</v>
      </c>
      <c r="D34" s="55" t="s">
        <v>85</v>
      </c>
      <c r="E34" s="55"/>
      <c r="F34" s="55"/>
      <c r="G34" s="55"/>
      <c r="H34" s="55"/>
      <c r="I34" s="55"/>
      <c r="J34" s="4">
        <v>90</v>
      </c>
      <c r="K34">
        <v>99</v>
      </c>
      <c r="L34">
        <v>93</v>
      </c>
      <c r="M34">
        <v>79</v>
      </c>
      <c r="N34" s="4"/>
      <c r="O34" s="4"/>
      <c r="P34" s="4"/>
      <c r="Q34" s="10">
        <f t="shared" si="0"/>
        <v>90.25</v>
      </c>
      <c r="T34">
        <v>1</v>
      </c>
      <c r="W34" s="4">
        <v>90</v>
      </c>
      <c r="X34">
        <v>99</v>
      </c>
      <c r="Y34">
        <v>93</v>
      </c>
      <c r="Z34">
        <v>79</v>
      </c>
    </row>
    <row r="35" spans="2:26" ht="15.6">
      <c r="B35" s="6">
        <f t="shared" si="1"/>
        <v>27</v>
      </c>
      <c r="C35" s="21" t="s">
        <v>56</v>
      </c>
      <c r="D35" s="55" t="s">
        <v>86</v>
      </c>
      <c r="E35" s="55"/>
      <c r="F35" s="55"/>
      <c r="G35" s="55"/>
      <c r="H35" s="55"/>
      <c r="I35" s="55"/>
      <c r="J35" s="22">
        <v>87</v>
      </c>
      <c r="K35">
        <v>95</v>
      </c>
      <c r="L35">
        <v>84</v>
      </c>
      <c r="M35">
        <v>77</v>
      </c>
      <c r="N35" s="4"/>
      <c r="O35" s="4"/>
      <c r="P35" s="4"/>
      <c r="Q35" s="10">
        <f t="shared" si="0"/>
        <v>85.75</v>
      </c>
      <c r="T35">
        <v>2</v>
      </c>
      <c r="W35" s="29">
        <v>87</v>
      </c>
      <c r="X35">
        <v>95</v>
      </c>
      <c r="Y35">
        <v>84</v>
      </c>
      <c r="Z35">
        <v>77</v>
      </c>
    </row>
    <row r="36" spans="2:26" ht="15.6">
      <c r="B36" s="6">
        <f t="shared" si="1"/>
        <v>28</v>
      </c>
      <c r="C36" s="21" t="s">
        <v>57</v>
      </c>
      <c r="D36" s="55" t="s">
        <v>87</v>
      </c>
      <c r="E36" s="55"/>
      <c r="F36" s="55"/>
      <c r="G36" s="55"/>
      <c r="H36" s="55"/>
      <c r="I36" s="55"/>
      <c r="J36" s="4">
        <v>90</v>
      </c>
      <c r="K36">
        <v>95</v>
      </c>
      <c r="L36">
        <v>90</v>
      </c>
      <c r="M36">
        <v>78</v>
      </c>
      <c r="N36" s="4"/>
      <c r="O36" s="4"/>
      <c r="P36" s="4"/>
      <c r="Q36" s="10">
        <f t="shared" si="0"/>
        <v>88.25</v>
      </c>
      <c r="T36">
        <v>1</v>
      </c>
      <c r="W36" s="4">
        <v>90</v>
      </c>
      <c r="X36">
        <v>95</v>
      </c>
      <c r="Y36">
        <v>90</v>
      </c>
      <c r="Z36">
        <v>78</v>
      </c>
    </row>
    <row r="37" spans="2:26" ht="15.6">
      <c r="B37" s="6">
        <f t="shared" si="1"/>
        <v>29</v>
      </c>
      <c r="C37" s="21" t="s">
        <v>58</v>
      </c>
      <c r="D37" s="55" t="s">
        <v>88</v>
      </c>
      <c r="E37" s="55"/>
      <c r="F37" s="55"/>
      <c r="G37" s="55"/>
      <c r="H37" s="55"/>
      <c r="I37" s="55"/>
      <c r="J37" s="4">
        <v>96</v>
      </c>
      <c r="K37">
        <v>98</v>
      </c>
      <c r="L37">
        <v>86</v>
      </c>
      <c r="M37">
        <v>92</v>
      </c>
      <c r="N37" s="4"/>
      <c r="O37" s="4"/>
      <c r="P37" s="4"/>
      <c r="Q37" s="10">
        <f t="shared" si="0"/>
        <v>93</v>
      </c>
      <c r="T37">
        <v>1</v>
      </c>
      <c r="W37" s="4">
        <v>96</v>
      </c>
      <c r="X37">
        <v>98</v>
      </c>
      <c r="Y37">
        <v>86</v>
      </c>
      <c r="Z37">
        <v>92</v>
      </c>
    </row>
    <row r="38" spans="2:26" ht="15.6">
      <c r="B38" s="6">
        <f t="shared" si="1"/>
        <v>30</v>
      </c>
      <c r="C38" s="21" t="s">
        <v>59</v>
      </c>
      <c r="D38" s="55" t="s">
        <v>89</v>
      </c>
      <c r="E38" s="55"/>
      <c r="F38" s="55"/>
      <c r="G38" s="55"/>
      <c r="H38" s="55"/>
      <c r="I38" s="55"/>
      <c r="J38" s="4">
        <v>90</v>
      </c>
      <c r="K38">
        <v>95</v>
      </c>
      <c r="L38">
        <v>84</v>
      </c>
      <c r="M38">
        <v>77</v>
      </c>
      <c r="N38" s="4"/>
      <c r="O38" s="4"/>
      <c r="P38" s="4"/>
      <c r="Q38" s="10">
        <f t="shared" si="0"/>
        <v>86.5</v>
      </c>
      <c r="T38">
        <v>1</v>
      </c>
      <c r="W38" s="4">
        <v>90</v>
      </c>
      <c r="X38">
        <v>95</v>
      </c>
      <c r="Y38">
        <v>84</v>
      </c>
      <c r="Z38">
        <v>77</v>
      </c>
    </row>
    <row r="39" spans="2:26" ht="15.6">
      <c r="B39" s="6">
        <f t="shared" si="1"/>
        <v>31</v>
      </c>
      <c r="C39" s="21" t="s">
        <v>60</v>
      </c>
      <c r="D39" s="55" t="s">
        <v>90</v>
      </c>
      <c r="E39" s="55"/>
      <c r="F39" s="55"/>
      <c r="G39" s="55"/>
      <c r="H39" s="55"/>
      <c r="I39" s="55"/>
      <c r="J39" s="4">
        <v>89</v>
      </c>
      <c r="K39">
        <v>70</v>
      </c>
      <c r="L39">
        <v>78</v>
      </c>
      <c r="M39">
        <v>73</v>
      </c>
      <c r="N39" s="4"/>
      <c r="O39" s="4"/>
      <c r="P39" s="4"/>
      <c r="Q39" s="10">
        <f t="shared" si="0"/>
        <v>77.5</v>
      </c>
      <c r="T39">
        <v>1</v>
      </c>
      <c r="W39" s="4">
        <v>89</v>
      </c>
      <c r="X39">
        <v>70</v>
      </c>
      <c r="Y39">
        <v>78</v>
      </c>
      <c r="Z39">
        <v>73</v>
      </c>
    </row>
    <row r="40" spans="2:26">
      <c r="B40" s="6">
        <f t="shared" si="1"/>
        <v>32</v>
      </c>
      <c r="C40" s="6" t="s">
        <v>149</v>
      </c>
      <c r="D40" s="55" t="s">
        <v>150</v>
      </c>
      <c r="E40" s="55"/>
      <c r="F40" s="55"/>
      <c r="G40" s="55"/>
      <c r="H40" s="55"/>
      <c r="I40" s="55"/>
      <c r="J40" s="4">
        <v>80</v>
      </c>
      <c r="K40">
        <v>91</v>
      </c>
      <c r="L40">
        <v>81</v>
      </c>
      <c r="M40">
        <v>75</v>
      </c>
      <c r="N40" s="4"/>
      <c r="O40" s="4"/>
      <c r="P40" s="4"/>
      <c r="Q40" s="10">
        <f t="shared" si="0"/>
        <v>81.75</v>
      </c>
      <c r="T40">
        <v>1</v>
      </c>
      <c r="W40" s="4">
        <v>80</v>
      </c>
      <c r="X40">
        <v>91</v>
      </c>
      <c r="Y40">
        <v>81</v>
      </c>
      <c r="Z40">
        <v>75</v>
      </c>
    </row>
    <row r="41" spans="2:26">
      <c r="B41" s="6">
        <f t="shared" si="1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26" ht="15.6">
      <c r="B42" s="6">
        <f t="shared" si="1"/>
        <v>34</v>
      </c>
      <c r="C42" s="21"/>
      <c r="D42" s="55"/>
      <c r="E42" s="55"/>
      <c r="F42" s="55"/>
      <c r="G42" s="55"/>
      <c r="H42" s="55"/>
      <c r="I42" s="55"/>
      <c r="J42" s="25"/>
      <c r="K42" s="4"/>
      <c r="L42" s="4"/>
      <c r="M42" s="4"/>
      <c r="N42" s="4"/>
      <c r="O42" s="4"/>
      <c r="P42" s="4"/>
      <c r="Q42" s="10">
        <f t="shared" si="2"/>
        <v>0</v>
      </c>
    </row>
    <row r="43" spans="2:26">
      <c r="B43" s="6">
        <f t="shared" si="1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26">
      <c r="B44" s="6">
        <f t="shared" si="1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26">
      <c r="B45" s="6">
        <f t="shared" si="1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26">
      <c r="B46" s="6">
        <f t="shared" si="1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26">
      <c r="B47" s="6">
        <f t="shared" si="1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26">
      <c r="B48" s="6">
        <f t="shared" si="1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9"/>
      <c r="D54" s="49"/>
      <c r="E54" s="1"/>
      <c r="H54" s="56" t="s">
        <v>19</v>
      </c>
      <c r="I54" s="56"/>
      <c r="J54" s="11">
        <f>COUNTIF(J9:J53,"&gt;=70")</f>
        <v>31</v>
      </c>
      <c r="K54" s="11">
        <f t="shared" ref="K54:P54" si="4">COUNTIF(K9:K53,"&gt;=70")</f>
        <v>31</v>
      </c>
      <c r="L54" s="11">
        <f t="shared" si="4"/>
        <v>31</v>
      </c>
      <c r="M54" s="11">
        <f t="shared" si="4"/>
        <v>31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31</v>
      </c>
    </row>
    <row r="55" spans="2:17">
      <c r="C55" s="49"/>
      <c r="D55" s="49"/>
      <c r="E55" s="8"/>
      <c r="H55" s="57" t="s">
        <v>20</v>
      </c>
      <c r="I55" s="57"/>
      <c r="J55" s="12">
        <f>COUNTIF(J9:J53,"&lt;70")</f>
        <v>1</v>
      </c>
      <c r="K55" s="12">
        <f t="shared" ref="K55:Q55" si="6">COUNTIF(K9:K53,"&lt;70")</f>
        <v>1</v>
      </c>
      <c r="L55" s="12">
        <f t="shared" si="6"/>
        <v>1</v>
      </c>
      <c r="M55" s="12">
        <f t="shared" si="6"/>
        <v>1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14</v>
      </c>
    </row>
    <row r="56" spans="2:17">
      <c r="C56" s="49"/>
      <c r="D56" s="49"/>
      <c r="E56" s="49"/>
      <c r="H56" s="57" t="s">
        <v>21</v>
      </c>
      <c r="I56" s="57"/>
      <c r="J56" s="12">
        <f>COUNT(J9:J53)</f>
        <v>32</v>
      </c>
      <c r="K56" s="12">
        <f t="shared" ref="K56:Q56" si="7">COUNT(K9:K53)</f>
        <v>32</v>
      </c>
      <c r="L56" s="12">
        <f t="shared" si="7"/>
        <v>32</v>
      </c>
      <c r="M56" s="12">
        <f t="shared" si="7"/>
        <v>32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9"/>
      <c r="D57" s="49"/>
      <c r="E57" s="1"/>
      <c r="H57" s="58" t="s">
        <v>16</v>
      </c>
      <c r="I57" s="58"/>
      <c r="J57" s="13">
        <f>J54/J56</f>
        <v>0.96875</v>
      </c>
      <c r="K57" s="14">
        <f t="shared" ref="K57:Q57" si="8">K54/K56</f>
        <v>0.96875</v>
      </c>
      <c r="L57" s="14">
        <f t="shared" si="8"/>
        <v>0.96875</v>
      </c>
      <c r="M57" s="14">
        <f t="shared" si="8"/>
        <v>0.96875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0.68888888888888888</v>
      </c>
    </row>
    <row r="58" spans="2:17">
      <c r="C58" s="49"/>
      <c r="D58" s="49"/>
      <c r="E58" s="1"/>
      <c r="H58" s="58" t="s">
        <v>17</v>
      </c>
      <c r="I58" s="58"/>
      <c r="J58" s="13">
        <f>J55/J56</f>
        <v>3.125E-2</v>
      </c>
      <c r="K58" s="13">
        <f t="shared" ref="K58:Q58" si="9">K55/K56</f>
        <v>3.125E-2</v>
      </c>
      <c r="L58" s="14">
        <f t="shared" si="9"/>
        <v>3.125E-2</v>
      </c>
      <c r="M58" s="14">
        <f t="shared" si="9"/>
        <v>3.125E-2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0.31111111111111112</v>
      </c>
    </row>
    <row r="59" spans="2:17">
      <c r="C59" s="49"/>
      <c r="D59" s="49"/>
      <c r="E59" s="8"/>
    </row>
    <row r="60" spans="2:17">
      <c r="C60" s="1"/>
      <c r="D60" s="1"/>
      <c r="E60" s="8"/>
    </row>
    <row r="61" spans="2:17">
      <c r="J61" s="59"/>
      <c r="K61" s="59"/>
      <c r="L61" s="59"/>
      <c r="M61" s="59"/>
      <c r="N61" s="59"/>
      <c r="O61" s="59"/>
      <c r="P61" s="59"/>
    </row>
    <row r="62" spans="2:17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62"/>
  <sheetViews>
    <sheetView topLeftCell="D8" zoomScale="183" zoomScaleNormal="84" workbookViewId="0">
      <selection activeCell="Q9" sqref="Q9:Q12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6" ht="15.6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26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26">
      <c r="C4" t="s">
        <v>0</v>
      </c>
      <c r="D4" s="46" t="s">
        <v>152</v>
      </c>
      <c r="E4" s="46"/>
      <c r="F4" s="46"/>
      <c r="G4" s="46"/>
      <c r="I4" t="s">
        <v>1</v>
      </c>
      <c r="J4" s="47" t="s">
        <v>99</v>
      </c>
      <c r="K4" s="47"/>
      <c r="M4" t="s">
        <v>2</v>
      </c>
      <c r="N4" s="48">
        <v>45608</v>
      </c>
      <c r="O4" s="48"/>
    </row>
    <row r="5" spans="2:26" ht="6.75" customHeight="1">
      <c r="D5" s="5"/>
      <c r="E5" s="5"/>
      <c r="F5" s="5"/>
      <c r="G5" s="5"/>
    </row>
    <row r="6" spans="2:26">
      <c r="C6" t="s">
        <v>3</v>
      </c>
      <c r="D6" s="47" t="s">
        <v>101</v>
      </c>
      <c r="E6" s="47"/>
      <c r="F6" s="47"/>
      <c r="G6" s="47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26" ht="11.25" customHeight="1"/>
    <row r="8" spans="2:26" ht="15" thickBot="1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6" ht="16.2" thickBot="1">
      <c r="B9" s="6">
        <v>1</v>
      </c>
      <c r="C9" s="18" t="s">
        <v>26</v>
      </c>
      <c r="D9" s="41" t="s">
        <v>95</v>
      </c>
      <c r="E9" s="42"/>
      <c r="F9" s="42"/>
      <c r="G9" s="42"/>
      <c r="H9" s="42"/>
      <c r="I9" s="43"/>
      <c r="J9" s="16">
        <v>88</v>
      </c>
      <c r="K9" s="16">
        <v>88</v>
      </c>
      <c r="L9" s="4">
        <v>86</v>
      </c>
      <c r="M9" s="32">
        <v>90</v>
      </c>
      <c r="N9" s="4"/>
      <c r="O9" s="4"/>
      <c r="P9" s="4"/>
      <c r="Q9" s="10">
        <f>SUM(J9:P9)/4</f>
        <v>88</v>
      </c>
      <c r="T9">
        <v>1</v>
      </c>
      <c r="W9" s="26">
        <v>88</v>
      </c>
      <c r="X9" s="26">
        <v>88</v>
      </c>
      <c r="Y9" s="25">
        <v>86</v>
      </c>
      <c r="Z9" s="32">
        <v>90</v>
      </c>
    </row>
    <row r="10" spans="2:26" ht="16.2" thickBot="1">
      <c r="B10" s="6">
        <f>B9+1</f>
        <v>2</v>
      </c>
      <c r="C10" s="27" t="s">
        <v>25</v>
      </c>
      <c r="D10" s="41" t="s">
        <v>62</v>
      </c>
      <c r="E10" s="42"/>
      <c r="F10" s="42"/>
      <c r="G10" s="42"/>
      <c r="H10" s="42"/>
      <c r="I10" s="43"/>
      <c r="J10" s="26">
        <v>75</v>
      </c>
      <c r="K10" s="26">
        <v>75</v>
      </c>
      <c r="L10" s="4">
        <v>70</v>
      </c>
      <c r="M10" s="32">
        <v>77</v>
      </c>
      <c r="N10" s="4"/>
      <c r="O10" s="4"/>
      <c r="P10" s="4"/>
      <c r="Q10" s="10">
        <f t="shared" ref="Q10:Q12" si="0">SUM(J10:P10)/4</f>
        <v>74.25</v>
      </c>
      <c r="T10">
        <v>1</v>
      </c>
      <c r="W10" s="26">
        <v>75</v>
      </c>
      <c r="X10" s="26">
        <v>75</v>
      </c>
      <c r="Y10" s="25">
        <v>70</v>
      </c>
      <c r="Z10" s="32">
        <v>77</v>
      </c>
    </row>
    <row r="11" spans="2:26" ht="16.2" thickBot="1">
      <c r="B11" s="6">
        <f t="shared" ref="B11:B53" si="1">B10+1</f>
        <v>3</v>
      </c>
      <c r="C11" s="18" t="s">
        <v>27</v>
      </c>
      <c r="D11" s="41" t="s">
        <v>96</v>
      </c>
      <c r="E11" s="42"/>
      <c r="F11" s="42"/>
      <c r="G11" s="42"/>
      <c r="H11" s="42"/>
      <c r="I11" s="43"/>
      <c r="J11" s="23">
        <v>89</v>
      </c>
      <c r="K11" s="23">
        <v>89</v>
      </c>
      <c r="L11" s="4">
        <v>76</v>
      </c>
      <c r="M11" s="32">
        <v>84</v>
      </c>
      <c r="N11" s="4"/>
      <c r="O11" s="4"/>
      <c r="P11" s="4"/>
      <c r="Q11" s="10">
        <f t="shared" si="0"/>
        <v>84.5</v>
      </c>
      <c r="T11">
        <v>2</v>
      </c>
      <c r="W11" s="26">
        <v>89</v>
      </c>
      <c r="X11" s="26">
        <v>89</v>
      </c>
      <c r="Y11" s="25">
        <v>76</v>
      </c>
      <c r="Z11" s="32">
        <v>84</v>
      </c>
    </row>
    <row r="12" spans="2:26" ht="15.6">
      <c r="B12" s="6">
        <f t="shared" si="1"/>
        <v>4</v>
      </c>
      <c r="C12" s="18" t="s">
        <v>28</v>
      </c>
      <c r="D12" s="41" t="s">
        <v>100</v>
      </c>
      <c r="E12" s="42"/>
      <c r="F12" s="42"/>
      <c r="G12" s="42"/>
      <c r="H12" s="42"/>
      <c r="I12" s="43"/>
      <c r="J12" s="16">
        <v>83</v>
      </c>
      <c r="K12" s="16">
        <v>83</v>
      </c>
      <c r="L12" s="4">
        <v>70</v>
      </c>
      <c r="M12" s="32">
        <v>82</v>
      </c>
      <c r="N12" s="4"/>
      <c r="O12" s="4"/>
      <c r="P12" s="4"/>
      <c r="Q12" s="10">
        <f t="shared" si="0"/>
        <v>79.5</v>
      </c>
      <c r="T12">
        <v>1</v>
      </c>
      <c r="W12" s="26">
        <v>83</v>
      </c>
      <c r="X12" s="26">
        <v>83</v>
      </c>
      <c r="Y12" s="25">
        <v>70</v>
      </c>
      <c r="Z12" s="32">
        <v>82</v>
      </c>
    </row>
    <row r="13" spans="2:26" ht="15.6">
      <c r="B13" s="6">
        <f t="shared" si="1"/>
        <v>5</v>
      </c>
      <c r="C13" s="18"/>
      <c r="D13" s="41"/>
      <c r="E13" s="42"/>
      <c r="F13" s="42"/>
      <c r="G13" s="42"/>
      <c r="H13" s="42"/>
      <c r="I13" s="43"/>
      <c r="J13" s="4"/>
      <c r="K13" s="4"/>
      <c r="L13" s="4"/>
      <c r="M13" s="4"/>
      <c r="N13" s="4"/>
      <c r="O13" s="4"/>
      <c r="P13" s="4"/>
      <c r="Q13" s="10">
        <f t="shared" ref="Q13:Q48" si="2">SUM(J13:P13)/7</f>
        <v>0</v>
      </c>
    </row>
    <row r="14" spans="2:26">
      <c r="B14" s="6">
        <f t="shared" si="1"/>
        <v>6</v>
      </c>
      <c r="C14" s="7"/>
      <c r="D14" s="55"/>
      <c r="E14" s="55"/>
      <c r="F14" s="55"/>
      <c r="G14" s="55"/>
      <c r="H14" s="55"/>
      <c r="I14" s="55"/>
      <c r="J14" s="4"/>
      <c r="K14" s="4"/>
      <c r="L14" s="4"/>
      <c r="M14" s="4"/>
      <c r="N14" s="4"/>
      <c r="O14" s="4"/>
      <c r="P14" s="4"/>
      <c r="Q14" s="10">
        <f t="shared" si="2"/>
        <v>0</v>
      </c>
    </row>
    <row r="15" spans="2:26">
      <c r="B15" s="6">
        <f t="shared" si="1"/>
        <v>7</v>
      </c>
      <c r="C15" s="7"/>
      <c r="D15" s="55"/>
      <c r="E15" s="55"/>
      <c r="F15" s="55"/>
      <c r="G15" s="55"/>
      <c r="H15" s="55"/>
      <c r="I15" s="55"/>
      <c r="J15" s="29"/>
      <c r="K15" s="4"/>
      <c r="L15" s="4"/>
      <c r="M15" s="4"/>
      <c r="N15" s="4"/>
      <c r="O15" s="4"/>
      <c r="P15" s="4"/>
      <c r="Q15" s="10">
        <f t="shared" si="2"/>
        <v>0</v>
      </c>
    </row>
    <row r="16" spans="2:26">
      <c r="B16" s="6">
        <f t="shared" si="1"/>
        <v>8</v>
      </c>
      <c r="C16" s="7"/>
      <c r="D16" s="55"/>
      <c r="E16" s="55"/>
      <c r="F16" s="55"/>
      <c r="G16" s="55"/>
      <c r="H16" s="55"/>
      <c r="I16" s="55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>
      <c r="B17" s="6">
        <f t="shared" si="1"/>
        <v>9</v>
      </c>
      <c r="C17" s="7"/>
      <c r="D17" s="55"/>
      <c r="E17" s="55"/>
      <c r="F17" s="55"/>
      <c r="G17" s="55"/>
      <c r="H17" s="55"/>
      <c r="I17" s="55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>
      <c r="B18" s="6">
        <f t="shared" si="1"/>
        <v>10</v>
      </c>
      <c r="C18" s="7"/>
      <c r="D18" s="55"/>
      <c r="E18" s="55"/>
      <c r="F18" s="55"/>
      <c r="G18" s="55"/>
      <c r="H18" s="55"/>
      <c r="I18" s="55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>
      <c r="B19" s="6">
        <f t="shared" si="1"/>
        <v>11</v>
      </c>
      <c r="C19" s="7"/>
      <c r="D19" s="55"/>
      <c r="E19" s="55"/>
      <c r="F19" s="55"/>
      <c r="G19" s="55"/>
      <c r="H19" s="55"/>
      <c r="I19" s="55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>
      <c r="B20" s="6">
        <f t="shared" si="1"/>
        <v>12</v>
      </c>
      <c r="C20" s="7"/>
      <c r="D20" s="55"/>
      <c r="E20" s="55"/>
      <c r="F20" s="55"/>
      <c r="G20" s="55"/>
      <c r="H20" s="55"/>
      <c r="I20" s="55"/>
      <c r="J20" s="25"/>
      <c r="K20" s="4"/>
      <c r="L20" s="4"/>
      <c r="M20" s="4"/>
      <c r="N20" s="4"/>
      <c r="O20" s="4"/>
      <c r="P20" s="4"/>
      <c r="Q20" s="10">
        <f t="shared" si="2"/>
        <v>0</v>
      </c>
    </row>
    <row r="21" spans="2:17">
      <c r="B21" s="6">
        <f t="shared" si="1"/>
        <v>13</v>
      </c>
      <c r="C21" s="7"/>
      <c r="D21" s="55"/>
      <c r="E21" s="55"/>
      <c r="F21" s="55"/>
      <c r="G21" s="55"/>
      <c r="H21" s="55"/>
      <c r="I21" s="55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>
      <c r="B22" s="6">
        <f t="shared" si="1"/>
        <v>14</v>
      </c>
      <c r="C22" s="7"/>
      <c r="D22" s="55"/>
      <c r="E22" s="55"/>
      <c r="F22" s="55"/>
      <c r="G22" s="55"/>
      <c r="H22" s="55"/>
      <c r="I22" s="55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>
      <c r="B23" s="6">
        <f t="shared" si="1"/>
        <v>15</v>
      </c>
      <c r="C23" s="7"/>
      <c r="D23" s="55"/>
      <c r="E23" s="55"/>
      <c r="F23" s="55"/>
      <c r="G23" s="55"/>
      <c r="H23" s="55"/>
      <c r="I23" s="55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>
      <c r="B24" s="6">
        <f t="shared" si="1"/>
        <v>16</v>
      </c>
      <c r="C24" s="7"/>
      <c r="D24" s="55"/>
      <c r="E24" s="55"/>
      <c r="F24" s="55"/>
      <c r="G24" s="55"/>
      <c r="H24" s="55"/>
      <c r="I24" s="55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>
      <c r="B25" s="6">
        <f t="shared" si="1"/>
        <v>17</v>
      </c>
      <c r="C25" s="7"/>
      <c r="D25" s="55"/>
      <c r="E25" s="55"/>
      <c r="F25" s="55"/>
      <c r="G25" s="55"/>
      <c r="H25" s="55"/>
      <c r="I25" s="55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>
      <c r="B26" s="6">
        <f t="shared" si="1"/>
        <v>18</v>
      </c>
      <c r="C26" s="7"/>
      <c r="D26" s="55"/>
      <c r="E26" s="55"/>
      <c r="F26" s="55"/>
      <c r="G26" s="55"/>
      <c r="H26" s="55"/>
      <c r="I26" s="55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>
      <c r="B27" s="6">
        <f t="shared" si="1"/>
        <v>19</v>
      </c>
      <c r="C27" s="7"/>
      <c r="D27" s="55"/>
      <c r="E27" s="55"/>
      <c r="F27" s="55"/>
      <c r="G27" s="55"/>
      <c r="H27" s="55"/>
      <c r="I27" s="55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7"/>
      <c r="D28" s="55"/>
      <c r="E28" s="55"/>
      <c r="F28" s="55"/>
      <c r="G28" s="55"/>
      <c r="H28" s="55"/>
      <c r="I28" s="55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7"/>
      <c r="D29" s="55"/>
      <c r="E29" s="55"/>
      <c r="F29" s="55"/>
      <c r="G29" s="55"/>
      <c r="H29" s="55"/>
      <c r="I29" s="55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7"/>
      <c r="D30" s="55"/>
      <c r="E30" s="55"/>
      <c r="F30" s="55"/>
      <c r="G30" s="55"/>
      <c r="H30" s="55"/>
      <c r="I30" s="55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7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7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7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7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7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7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7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7"/>
      <c r="D38" s="55"/>
      <c r="E38" s="55"/>
      <c r="F38" s="55"/>
      <c r="G38" s="55"/>
      <c r="H38" s="55"/>
      <c r="I38" s="55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7"/>
      <c r="D39" s="55"/>
      <c r="E39" s="55"/>
      <c r="F39" s="55"/>
      <c r="G39" s="55"/>
      <c r="H39" s="55"/>
      <c r="I39" s="55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7"/>
      <c r="D40" s="55"/>
      <c r="E40" s="55"/>
      <c r="F40" s="55"/>
      <c r="G40" s="55"/>
      <c r="H40" s="55"/>
      <c r="I40" s="55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55"/>
      <c r="E41" s="55"/>
      <c r="F41" s="55"/>
      <c r="G41" s="55"/>
      <c r="H41" s="55"/>
      <c r="I41" s="55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55"/>
      <c r="E43" s="55"/>
      <c r="F43" s="55"/>
      <c r="G43" s="55"/>
      <c r="H43" s="55"/>
      <c r="I43" s="55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55"/>
      <c r="E44" s="55"/>
      <c r="F44" s="55"/>
      <c r="G44" s="55"/>
      <c r="H44" s="55"/>
      <c r="I44" s="55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55"/>
      <c r="E45" s="55"/>
      <c r="F45" s="55"/>
      <c r="G45" s="55"/>
      <c r="H45" s="55"/>
      <c r="I45" s="55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55"/>
      <c r="E46" s="55"/>
      <c r="F46" s="55"/>
      <c r="G46" s="55"/>
      <c r="H46" s="55"/>
      <c r="I46" s="55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55"/>
      <c r="E47" s="55"/>
      <c r="F47" s="55"/>
      <c r="G47" s="55"/>
      <c r="H47" s="55"/>
      <c r="I47" s="55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55"/>
      <c r="E48" s="55"/>
      <c r="F48" s="55"/>
      <c r="G48" s="55"/>
      <c r="H48" s="55"/>
      <c r="I48" s="55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55"/>
      <c r="E49" s="55"/>
      <c r="F49" s="55"/>
      <c r="G49" s="55"/>
      <c r="H49" s="55"/>
      <c r="I49" s="55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55"/>
      <c r="E50" s="55"/>
      <c r="F50" s="55"/>
      <c r="G50" s="55"/>
      <c r="H50" s="55"/>
      <c r="I50" s="55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55"/>
      <c r="E51" s="55"/>
      <c r="F51" s="55"/>
      <c r="G51" s="55"/>
      <c r="H51" s="55"/>
      <c r="I51" s="55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55"/>
      <c r="E52" s="55"/>
      <c r="F52" s="55"/>
      <c r="G52" s="55"/>
      <c r="H52" s="55"/>
      <c r="I52" s="55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49"/>
      <c r="D54" s="49"/>
      <c r="E54" s="1"/>
      <c r="H54" s="56" t="s">
        <v>19</v>
      </c>
      <c r="I54" s="56"/>
      <c r="J54" s="11">
        <f>COUNTIF(J9:J53,"&gt;=70")</f>
        <v>4</v>
      </c>
      <c r="K54" s="11">
        <f t="shared" ref="K54:P54" si="4">COUNTIF(K9:K53,"&gt;=70")</f>
        <v>4</v>
      </c>
      <c r="L54" s="11">
        <f t="shared" si="4"/>
        <v>4</v>
      </c>
      <c r="M54" s="11">
        <f t="shared" si="4"/>
        <v>4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4</v>
      </c>
    </row>
    <row r="55" spans="2:17">
      <c r="C55" s="49"/>
      <c r="D55" s="49"/>
      <c r="E55" s="8"/>
      <c r="H55" s="57" t="s">
        <v>20</v>
      </c>
      <c r="I55" s="57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41</v>
      </c>
    </row>
    <row r="56" spans="2:17">
      <c r="C56" s="49"/>
      <c r="D56" s="49"/>
      <c r="E56" s="49"/>
      <c r="H56" s="57" t="s">
        <v>21</v>
      </c>
      <c r="I56" s="57"/>
      <c r="J56" s="12">
        <f>COUNT(J9:J53)</f>
        <v>4</v>
      </c>
      <c r="K56" s="12">
        <f t="shared" ref="K56:Q56" si="7">COUNT(K9:K53)</f>
        <v>4</v>
      </c>
      <c r="L56" s="12">
        <f t="shared" si="7"/>
        <v>4</v>
      </c>
      <c r="M56" s="12">
        <f t="shared" si="7"/>
        <v>4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49"/>
      <c r="D57" s="49"/>
      <c r="E57" s="1"/>
      <c r="H57" s="58" t="s">
        <v>16</v>
      </c>
      <c r="I57" s="58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8.8888888888888892E-2</v>
      </c>
    </row>
    <row r="58" spans="2:17">
      <c r="C58" s="49"/>
      <c r="D58" s="49"/>
      <c r="E58" s="1"/>
      <c r="H58" s="58" t="s">
        <v>17</v>
      </c>
      <c r="I58" s="58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0.91111111111111109</v>
      </c>
    </row>
    <row r="59" spans="2:17">
      <c r="C59" s="49"/>
      <c r="D59" s="49"/>
      <c r="E59" s="8"/>
    </row>
    <row r="60" spans="2:17">
      <c r="C60" s="1"/>
      <c r="D60" s="1"/>
      <c r="E60" s="8"/>
    </row>
    <row r="61" spans="2:17">
      <c r="J61" s="59"/>
      <c r="K61" s="59"/>
      <c r="L61" s="59"/>
      <c r="M61" s="59"/>
      <c r="N61" s="59"/>
      <c r="O61" s="59"/>
      <c r="P61" s="59"/>
    </row>
    <row r="62" spans="2:17">
      <c r="J62" s="60" t="s">
        <v>18</v>
      </c>
      <c r="K62" s="60"/>
      <c r="L62" s="60"/>
      <c r="M62" s="60"/>
      <c r="N62" s="60"/>
      <c r="O62" s="60"/>
      <c r="P62" s="60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conditionalFormatting sqref="M9:M12">
    <cfRule type="cellIs" dxfId="3" priority="3" stopIfTrue="1" operator="equal">
      <formula>"E! %"</formula>
    </cfRule>
    <cfRule type="cellIs" dxfId="2" priority="4" stopIfTrue="1" operator="equal">
      <formula>"E! P"</formula>
    </cfRule>
  </conditionalFormatting>
  <conditionalFormatting sqref="Z9:Z12">
    <cfRule type="cellIs" dxfId="1" priority="1" stopIfTrue="1" operator="equal">
      <formula>"E! %"</formula>
    </cfRule>
    <cfRule type="cellIs" dxfId="0" priority="2" stopIfTrue="1" operator="equal">
      <formula>"E! P"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ELECTROMAGNETISMO</vt:lpstr>
      <vt:lpstr>INSTRUMENTACION VIRTUAL</vt:lpstr>
      <vt:lpstr>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2024-10-23T22:17:48Z</cp:lastPrinted>
  <dcterms:created xsi:type="dcterms:W3CDTF">2023-03-14T19:16:59Z</dcterms:created>
  <dcterms:modified xsi:type="dcterms:W3CDTF">2024-12-18T21:57:57Z</dcterms:modified>
</cp:coreProperties>
</file>