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AGO-DIC2024/ESCOLARIZADO/REPORTES PARCIALES/"/>
    </mc:Choice>
  </mc:AlternateContent>
  <xr:revisionPtr revIDLastSave="138" documentId="13_ncr:1_{6256E5BC-470B-4FAE-A983-0D0172C7A42A}" xr6:coauthVersionLast="47" xr6:coauthVersionMax="47" xr10:uidLastSave="{74AF82FA-02E0-45F5-9F0F-9754A5D51741}"/>
  <bookViews>
    <workbookView xWindow="-110" yWindow="-110" windowWidth="19420" windowHeight="10300" xr2:uid="{00000000-000D-0000-FFFF-FFFF00000000}"/>
  </bookViews>
  <sheets>
    <sheet name="ESTRA301 A" sheetId="1" r:id="rId1"/>
    <sheet name="ESTRA301 B" sheetId="3" r:id="rId2"/>
    <sheet name="ESTRA301 C" sheetId="4" r:id="rId3"/>
    <sheet name="ING DE SISTEMAS" sheetId="5" r:id="rId4"/>
    <sheet name="MANUFACTURA SUSTENTABLE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3" i="5" l="1"/>
  <c r="M35" i="3"/>
  <c r="J51" i="1" l="1"/>
  <c r="M51" i="1"/>
  <c r="M37" i="5"/>
  <c r="M38" i="5"/>
  <c r="M41" i="5" s="1"/>
  <c r="M39" i="5"/>
  <c r="M40" i="5"/>
  <c r="M43" i="5"/>
  <c r="K43" i="4" l="1"/>
  <c r="L43" i="4"/>
  <c r="K42" i="4"/>
  <c r="L42" i="4"/>
  <c r="L45" i="4"/>
  <c r="K41" i="7"/>
  <c r="K43" i="5"/>
  <c r="N9" i="1"/>
  <c r="L37" i="7"/>
  <c r="L36" i="7"/>
  <c r="L35" i="7"/>
  <c r="L38" i="7"/>
  <c r="L39" i="7"/>
  <c r="K38" i="5"/>
  <c r="K37" i="5"/>
  <c r="K37" i="7"/>
  <c r="K36" i="7"/>
  <c r="K35" i="7"/>
  <c r="K45" i="4"/>
  <c r="M45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7" i="4"/>
  <c r="N28" i="4"/>
  <c r="N29" i="4"/>
  <c r="N30" i="4"/>
  <c r="N31" i="4"/>
  <c r="L41" i="7"/>
  <c r="M41" i="7"/>
  <c r="J41" i="7"/>
  <c r="M35" i="7"/>
  <c r="M37" i="7"/>
  <c r="J36" i="7"/>
  <c r="J37" i="7"/>
  <c r="J39" i="7"/>
  <c r="J35" i="7"/>
  <c r="J38" i="7"/>
  <c r="N28" i="7"/>
  <c r="N29" i="7"/>
  <c r="N30" i="7"/>
  <c r="N31" i="7"/>
  <c r="N32" i="7"/>
  <c r="N33" i="7"/>
  <c r="N34" i="7"/>
  <c r="L43" i="5"/>
  <c r="J43" i="5"/>
  <c r="J45" i="4"/>
  <c r="K35" i="3"/>
  <c r="L35" i="3"/>
  <c r="N9" i="3"/>
  <c r="N10" i="3"/>
  <c r="N11" i="3"/>
  <c r="N12" i="3"/>
  <c r="N13" i="3"/>
  <c r="N14" i="3"/>
  <c r="N15" i="3"/>
  <c r="N16" i="3"/>
  <c r="N17" i="3"/>
  <c r="N18" i="3"/>
  <c r="N19" i="3"/>
  <c r="J35" i="3"/>
  <c r="B10" i="3"/>
  <c r="B11" i="3"/>
  <c r="B12" i="3"/>
  <c r="B13" i="3"/>
  <c r="B14" i="3"/>
  <c r="B15" i="3"/>
  <c r="B16" i="3"/>
  <c r="B17" i="3"/>
  <c r="B18" i="3"/>
  <c r="B19" i="3"/>
  <c r="B9" i="3"/>
  <c r="K47" i="1"/>
  <c r="L47" i="1"/>
  <c r="M47" i="1"/>
  <c r="K46" i="1"/>
  <c r="K49" i="1" s="1"/>
  <c r="L46" i="1"/>
  <c r="L49" i="1" s="1"/>
  <c r="M46" i="1"/>
  <c r="K45" i="1"/>
  <c r="K48" i="1" s="1"/>
  <c r="L45" i="1"/>
  <c r="L48" i="1" s="1"/>
  <c r="M45" i="1"/>
  <c r="N17" i="1"/>
  <c r="N18" i="1"/>
  <c r="N19" i="1"/>
  <c r="N20" i="1"/>
  <c r="N21" i="1"/>
  <c r="N22" i="1"/>
  <c r="N23" i="1"/>
  <c r="N24" i="1"/>
  <c r="N25" i="1"/>
  <c r="N26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9" i="1"/>
  <c r="M36" i="7"/>
  <c r="K38" i="7"/>
  <c r="N27" i="7"/>
  <c r="N26" i="7"/>
  <c r="N18" i="7"/>
  <c r="N17" i="7"/>
  <c r="N16" i="7"/>
  <c r="N15" i="7"/>
  <c r="N14" i="7"/>
  <c r="N13" i="7"/>
  <c r="N12" i="7"/>
  <c r="N11" i="7"/>
  <c r="N10" i="7"/>
  <c r="B10" i="7"/>
  <c r="B11" i="7"/>
  <c r="B12" i="7"/>
  <c r="B13" i="7"/>
  <c r="B14" i="7"/>
  <c r="B15" i="7"/>
  <c r="B16" i="7"/>
  <c r="B17" i="7"/>
  <c r="B18" i="7"/>
  <c r="B44" i="7"/>
  <c r="B45" i="7"/>
  <c r="B46" i="7"/>
  <c r="B47" i="7"/>
  <c r="B48" i="7"/>
  <c r="B49" i="7"/>
  <c r="B50" i="7"/>
  <c r="B51" i="7"/>
  <c r="B52" i="7"/>
  <c r="B53" i="7"/>
  <c r="B54" i="7"/>
  <c r="B55" i="7"/>
  <c r="N9" i="7"/>
  <c r="O9" i="5"/>
  <c r="O10" i="5"/>
  <c r="O11" i="5"/>
  <c r="O12" i="5"/>
  <c r="O13" i="5"/>
  <c r="O14" i="5"/>
  <c r="O15" i="5"/>
  <c r="N11" i="1"/>
  <c r="N12" i="1"/>
  <c r="N13" i="1"/>
  <c r="N14" i="1"/>
  <c r="N15" i="1"/>
  <c r="N16" i="1"/>
  <c r="N27" i="1"/>
  <c r="N10" i="1"/>
  <c r="K51" i="1"/>
  <c r="L51" i="1"/>
  <c r="N39" i="5"/>
  <c r="L39" i="5"/>
  <c r="K39" i="5"/>
  <c r="J39" i="5"/>
  <c r="N38" i="5"/>
  <c r="N41" i="5" s="1"/>
  <c r="L38" i="5"/>
  <c r="J38" i="5"/>
  <c r="J41" i="5"/>
  <c r="N37" i="5"/>
  <c r="N40" i="5" s="1"/>
  <c r="L37" i="5"/>
  <c r="J37" i="5"/>
  <c r="J40" i="5"/>
  <c r="B10" i="5"/>
  <c r="B11" i="5"/>
  <c r="B12" i="5"/>
  <c r="B13" i="5"/>
  <c r="B14" i="5"/>
  <c r="B15" i="5"/>
  <c r="M41" i="4"/>
  <c r="L41" i="4"/>
  <c r="K41" i="4"/>
  <c r="K39" i="4"/>
  <c r="J41" i="4"/>
  <c r="M40" i="4"/>
  <c r="M43" i="4" s="1"/>
  <c r="L40" i="4"/>
  <c r="K40" i="4"/>
  <c r="J40" i="4"/>
  <c r="M39" i="4"/>
  <c r="M42" i="4" s="1"/>
  <c r="L39" i="4"/>
  <c r="J3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M31" i="3"/>
  <c r="L31" i="3"/>
  <c r="K31" i="3"/>
  <c r="K29" i="3"/>
  <c r="K32" i="3"/>
  <c r="J31" i="3"/>
  <c r="M30" i="3"/>
  <c r="M33" i="3" s="1"/>
  <c r="L30" i="3"/>
  <c r="K30" i="3"/>
  <c r="J30" i="3"/>
  <c r="M29" i="3"/>
  <c r="M32" i="3" s="1"/>
  <c r="L29" i="3"/>
  <c r="J29" i="3"/>
  <c r="J47" i="1"/>
  <c r="J46" i="1"/>
  <c r="J49" i="1" s="1"/>
  <c r="J45" i="1"/>
  <c r="J48" i="1" s="1"/>
  <c r="J42" i="4"/>
  <c r="J43" i="4"/>
  <c r="J32" i="3"/>
  <c r="J33" i="3"/>
  <c r="N29" i="3"/>
  <c r="K33" i="3"/>
  <c r="L40" i="5"/>
  <c r="L41" i="5"/>
  <c r="O37" i="5"/>
  <c r="N39" i="4"/>
  <c r="L33" i="3"/>
  <c r="L32" i="3"/>
  <c r="O38" i="5"/>
  <c r="K41" i="5"/>
  <c r="K40" i="5"/>
  <c r="K39" i="7"/>
  <c r="N51" i="1" l="1"/>
  <c r="O43" i="5"/>
  <c r="O39" i="5"/>
  <c r="O41" i="5" s="1"/>
  <c r="N37" i="7"/>
  <c r="M38" i="7"/>
  <c r="M39" i="7"/>
  <c r="N41" i="7"/>
  <c r="N36" i="7"/>
  <c r="N35" i="7"/>
  <c r="N45" i="4"/>
  <c r="N41" i="4"/>
  <c r="N42" i="4" s="1"/>
  <c r="N40" i="4"/>
  <c r="N43" i="4" s="1"/>
  <c r="N35" i="3"/>
  <c r="N31" i="3"/>
  <c r="N32" i="3" s="1"/>
  <c r="N30" i="3"/>
  <c r="N33" i="3" s="1"/>
  <c r="M48" i="1"/>
  <c r="N46" i="1"/>
  <c r="N45" i="1"/>
  <c r="M49" i="1"/>
  <c r="N47" i="1"/>
  <c r="O40" i="5" l="1"/>
  <c r="N38" i="7"/>
  <c r="N39" i="7"/>
  <c r="N48" i="1"/>
  <c r="N49" i="1"/>
</calcChain>
</file>

<file path=xl/sharedStrings.xml><?xml version="1.0" encoding="utf-8"?>
<sst xmlns="http://schemas.openxmlformats.org/spreadsheetml/2006/main" count="521" uniqueCount="229">
  <si>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</si>
  <si>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</si>
  <si>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</si>
  <si>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</si>
  <si>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</si>
  <si>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</si>
  <si>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</si>
  <si>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</si>
  <si>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</si>
  <si>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</si>
  <si>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</si>
  <si>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</si>
  <si>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</si>
  <si>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</si>
  <si>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</si>
  <si>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</si>
  <si>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</si>
  <si>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</si>
  <si>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</si>
  <si>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</si>
  <si>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ME. MARTA GABRIELA LIMON OROZCO</t>
  </si>
  <si>
    <t>PROMEDIO</t>
  </si>
  <si>
    <t>PROMEDIO:</t>
  </si>
  <si>
    <t>ME.MARTA GABRIELA LIMON OROZCO</t>
  </si>
  <si>
    <t>INSTITUTO TECNOLOGICO SUPERIOR DE SAN ANDRES TUXTLA</t>
  </si>
  <si>
    <t>ALAVEZ DE LA HOZ ALFREDO</t>
  </si>
  <si>
    <t>AREVALO DOMINGUEZ MILDRED</t>
  </si>
  <si>
    <t>BLANCO ZARATE ALAN OSVALDO</t>
  </si>
  <si>
    <t>CASTAÑEDA GONZALEZ JOSE ALEJANDRO</t>
  </si>
  <si>
    <t>CHACHA HERNANDEZ EMILIANO SEBASTIAN</t>
  </si>
  <si>
    <t>CHIBAMBA SEBA LUIS MARIO</t>
  </si>
  <si>
    <t>ANDRADE HERRERA PERLA</t>
  </si>
  <si>
    <t>BELLI XALA DANNA ZARED</t>
  </si>
  <si>
    <t>BERNAL VELASCO DIANA CAROLINA</t>
  </si>
  <si>
    <t>CARRERA MARTÍNEZ ANDRÉ JALIL</t>
  </si>
  <si>
    <t>DOMINGUEZ REYES KARLA MICHELLE</t>
  </si>
  <si>
    <t>FRANCO ALONSO ABRIL MAYRANI</t>
  </si>
  <si>
    <t>GOMEZ SANTOS JOSE ROGELIO</t>
  </si>
  <si>
    <t>HERNÁNDEZ SANTOS JAIME</t>
  </si>
  <si>
    <t>HERNANDEZ ZAPOT MARIA FERNANDA</t>
  </si>
  <si>
    <t>MORENO CASTRO ADRIAN DE JESUS</t>
  </si>
  <si>
    <t>OLIVEROS ISIDORO VANIA</t>
  </si>
  <si>
    <t>ALEMAN GONZALEZ MARIA FERNANDA</t>
  </si>
  <si>
    <t>ANTELE GARCIA CHELSEA VALERIA</t>
  </si>
  <si>
    <t>COYOLT LUCIANO KEVIN</t>
  </si>
  <si>
    <t>DOMINGUEZ GOMEZ MOISES</t>
  </si>
  <si>
    <t>EUGENIO DURAN IRIS ANETH</t>
  </si>
  <si>
    <t>FILIDOR DOMÍNGUEZ KARLA LISSET</t>
  </si>
  <si>
    <t>FISCAL MEMECHI JOSE GABRIEL</t>
  </si>
  <si>
    <t>HERNANDEZ DOMINGUEZ JULIO CESAR</t>
  </si>
  <si>
    <t>MARTINEZ AGUIRRE IVETT MONTSERRAT</t>
  </si>
  <si>
    <t>MIXTEGA ANOTA IVAN JAIR</t>
  </si>
  <si>
    <t>MORA ABRAJAN PARIS ADRIAN</t>
  </si>
  <si>
    <t>PUCHETA BUSTAMANTE DIEGO ARMANDO</t>
  </si>
  <si>
    <t>ROSAS BUSTAMANTE MIGUEL ANGEL</t>
  </si>
  <si>
    <t>SALADO CHAIRA JUAN URIEL</t>
  </si>
  <si>
    <t>701 A</t>
  </si>
  <si>
    <t>INGENIERIA DE SISTEMAS</t>
  </si>
  <si>
    <t>211U0002</t>
  </si>
  <si>
    <t>211U0003</t>
  </si>
  <si>
    <t>201U0036</t>
  </si>
  <si>
    <t>211U0006</t>
  </si>
  <si>
    <t>AGUILAR GOMEZ GERMAN</t>
  </si>
  <si>
    <t>CAMPOS GABINO RODRIGO</t>
  </si>
  <si>
    <t>CHIGO ALFONSO DAMARIS AZENETH</t>
  </si>
  <si>
    <t>CHIGO MARTINEZ JORGE DAVID</t>
  </si>
  <si>
    <t>CHIGUIL PEREZ AURORA</t>
  </si>
  <si>
    <t>CRUZ DOMINGUEZ IRVIN</t>
  </si>
  <si>
    <t>CRUZ TEPACH ITZEL MARIANA</t>
  </si>
  <si>
    <t>GOXCON SOSA JOSE ANGEL</t>
  </si>
  <si>
    <t>MARTINEZ SOLIS ADDIEL DE JESUS</t>
  </si>
  <si>
    <t>PATRICIO VALDIVIA JOSE CARLOS</t>
  </si>
  <si>
    <t>ANTELE DOMINGUEZ PABLO AKARY</t>
  </si>
  <si>
    <t>ATAXCA CAGAL EVELYN</t>
  </si>
  <si>
    <t>CADENA IBARRA DAVID ELIAM</t>
  </si>
  <si>
    <t>CAPORAL ANDRADE LUIS RODOLFO</t>
  </si>
  <si>
    <t>CHAGALA CORDOBA ARLET</t>
  </si>
  <si>
    <t>CHIGUIL HERNANDEZ EDUARDO MANUEL</t>
  </si>
  <si>
    <t>CHIPOL POLITO EDUARDO</t>
  </si>
  <si>
    <t>ESCUDERO ESCOBAR MADAY DEL CARMEN</t>
  </si>
  <si>
    <t>GORGONIO COBAXIN KAREN LIZBETH</t>
  </si>
  <si>
    <t>HERNANDEZ CAIXBA LUIS ALBERTO</t>
  </si>
  <si>
    <t xml:space="preserve">            </t>
  </si>
  <si>
    <t>AGOSTO -DICIEMBRE 2024</t>
  </si>
  <si>
    <t>211U0075</t>
  </si>
  <si>
    <t>211U0085</t>
  </si>
  <si>
    <t>201U0029</t>
  </si>
  <si>
    <t>211U0605</t>
  </si>
  <si>
    <t>211U0505</t>
  </si>
  <si>
    <t>211U0109</t>
  </si>
  <si>
    <t>211U0121</t>
  </si>
  <si>
    <t>CHAPOL PONCIANO ROSA ISELA</t>
  </si>
  <si>
    <t>FIGUEROA GOMEZ MARIA FERNANDA</t>
  </si>
  <si>
    <t>JARAMILLO CATEMAXCA ARLETH</t>
  </si>
  <si>
    <t>LINARES MIL FATIMA</t>
  </si>
  <si>
    <t>MENDOZA MARTINEZ JOSSELIN</t>
  </si>
  <si>
    <t>PUCHETA PUCHETA CESAR YERAY</t>
  </si>
  <si>
    <t>TOTO CHAMPALA IDANIA RUBI</t>
  </si>
  <si>
    <t>U5</t>
  </si>
  <si>
    <t>201U0019</t>
  </si>
  <si>
    <t>201U0020</t>
  </si>
  <si>
    <t>201U0022</t>
  </si>
  <si>
    <t>231U0679</t>
  </si>
  <si>
    <t>201U0037</t>
  </si>
  <si>
    <t>191U0053</t>
  </si>
  <si>
    <t>MANUFACTURA SUSTENTABLE</t>
  </si>
  <si>
    <t>AGOSTO-DICIEMBRE 2024</t>
  </si>
  <si>
    <t>FONSECA CRUZ ISRAEL</t>
  </si>
  <si>
    <t>GARCIA REYES KARLA PAOLA</t>
  </si>
  <si>
    <t>GOXCON XOLOT GERARDO</t>
  </si>
  <si>
    <t>HERNANDEZ MARTHEN SAMANTHA GUADALUPE</t>
  </si>
  <si>
    <t>MARTINEZ VAZQUEZ VICTOR UBALDO</t>
  </si>
  <si>
    <t>MOTO TORRES GERARDO</t>
  </si>
  <si>
    <t>ESTUDIO DEL TRABAJO I</t>
  </si>
  <si>
    <t>301 A</t>
  </si>
  <si>
    <t>AGOSTO-DICIEMBRE2024</t>
  </si>
  <si>
    <t>231U0009</t>
  </si>
  <si>
    <t>231U0010</t>
  </si>
  <si>
    <t>231U0014</t>
  </si>
  <si>
    <t>231U0016</t>
  </si>
  <si>
    <t>231U0017</t>
  </si>
  <si>
    <t>231U0018</t>
  </si>
  <si>
    <t>231U0021</t>
  </si>
  <si>
    <t>231U0023</t>
  </si>
  <si>
    <t>231U0026</t>
  </si>
  <si>
    <t>231U0027</t>
  </si>
  <si>
    <t>231U0029</t>
  </si>
  <si>
    <t>231U0583</t>
  </si>
  <si>
    <t>231U0030</t>
  </si>
  <si>
    <t>231U0032</t>
  </si>
  <si>
    <t>231U0033</t>
  </si>
  <si>
    <t>211U0643</t>
  </si>
  <si>
    <t>221U0098</t>
  </si>
  <si>
    <t>231U0043</t>
  </si>
  <si>
    <t>231U0044</t>
  </si>
  <si>
    <t>231U0045</t>
  </si>
  <si>
    <t>221U0096</t>
  </si>
  <si>
    <t>231U0059</t>
  </si>
  <si>
    <t>231U0062</t>
  </si>
  <si>
    <t>231U0069</t>
  </si>
  <si>
    <t>231U0070</t>
  </si>
  <si>
    <t>231U0075</t>
  </si>
  <si>
    <t>231U0078</t>
  </si>
  <si>
    <t>221U0124</t>
  </si>
  <si>
    <t>231U0085</t>
  </si>
  <si>
    <t>ALVAREZ ELIAS ALAN AMAURY</t>
  </si>
  <si>
    <t>ANOTA HERNANDEZ ERIL ROBERTO</t>
  </si>
  <si>
    <t>BAUTISTA BRAMBILLA ERIK GIOVANNI</t>
  </si>
  <si>
    <t>BERDON LUCHO MARIA EUGENIA</t>
  </si>
  <si>
    <t>BONOLA ALFONSO CRISTIAN DE JESUS</t>
  </si>
  <si>
    <t>BUENO MUÑIZ ALEXSANDRA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</si>
  <si>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</si>
  <si>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</si>
  <si>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</si>
  <si>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</si>
  <si>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</si>
  <si>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</si>
  <si>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</si>
  <si>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GARCÍA MARTÍNEZ MARCOS</t>
  </si>
  <si>
    <t>GONZALEZ VELASCO JONATHAN</t>
  </si>
  <si>
    <t>LUCHO MIXTEGA JUAN FERNANDO</t>
  </si>
  <si>
    <t>MAIN MORALES HECTOR LUCIANO</t>
  </si>
  <si>
    <t>LOPEZ FIGUEROLA EDWIN DE JESUS</t>
  </si>
  <si>
    <t>MARQUEZ CASTELLANOS ORANGEL MANUEL</t>
  </si>
  <si>
    <t>MARTINEZ PALAFOX MARIAN GUADALUPE</t>
  </si>
  <si>
    <t>PEREZ BELLI OSCAR ADRIAN DONOVAN</t>
  </si>
  <si>
    <t>PONCE FONSECA JULIO CESAR</t>
  </si>
  <si>
    <t>RAMIREZ FIGUEROA MHERLY ESTRELLA</t>
  </si>
  <si>
    <t>RINCON TOTO MARTHA PATRICIA</t>
  </si>
  <si>
    <t>ROBERT GONZALEZ DANIELA</t>
  </si>
  <si>
    <t>SOLANO CHAVEZ FERNANDO</t>
  </si>
  <si>
    <t>VELASCO ALVAREZ CHELSEA NICOLE</t>
  </si>
  <si>
    <t>VILLAFUERTE CONCHI ARIEL MOISES</t>
  </si>
  <si>
    <t>XALA FISCAL JESSICA DEL CARMEN</t>
  </si>
  <si>
    <t>231U0007</t>
  </si>
  <si>
    <t>231U0008</t>
  </si>
  <si>
    <t>231U0019</t>
  </si>
  <si>
    <t>231U0622</t>
  </si>
  <si>
    <t>231U0584</t>
  </si>
  <si>
    <t>231U0051</t>
  </si>
  <si>
    <t>231U0054</t>
  </si>
  <si>
    <t>231U0057</t>
  </si>
  <si>
    <t>231U0064</t>
  </si>
  <si>
    <t>231U0068</t>
  </si>
  <si>
    <t>231U0073</t>
  </si>
  <si>
    <t>ABSALON ABRAJAM JOSE ARMANDO</t>
  </si>
  <si>
    <t>AGUILAR GOMEZ CHRISTOPHER</t>
  </si>
  <si>
    <t>BUSTAMANTE MARTINEZ JUDAS  DE JESUS</t>
  </si>
  <si>
    <t>CARMONA DURANTE ARMANDO</t>
  </si>
  <si>
    <t>HILARIO HERNANDEZ JOSE ARMANDO</t>
  </si>
  <si>
    <t>MIXTEGA ALTAMIRANO JANNET ARELY</t>
  </si>
  <si>
    <t>ORTIZ CAMACHO ZURIEL ALEXANDER</t>
  </si>
  <si>
    <t>POLITO COBAXIN YULIANA</t>
  </si>
  <si>
    <t>RAMIREZ PONCE LIZZET</t>
  </si>
  <si>
    <t>REYES PAXTIAN UZZIEL</t>
  </si>
  <si>
    <t>SANCHEZ MULATO MIGUEL ANGEL</t>
  </si>
  <si>
    <t>301 B</t>
  </si>
  <si>
    <t>301 C</t>
  </si>
  <si>
    <t>231U0015</t>
  </si>
  <si>
    <t>231U0028</t>
  </si>
  <si>
    <t>221U0074</t>
  </si>
  <si>
    <t>231U0664</t>
  </si>
  <si>
    <t>231U0036</t>
  </si>
  <si>
    <t>231U0038</t>
  </si>
  <si>
    <t>231U0046</t>
  </si>
  <si>
    <t>231U0049</t>
  </si>
  <si>
    <t>231U0050</t>
  </si>
  <si>
    <t>231U0058</t>
  </si>
  <si>
    <t>231U0061</t>
  </si>
  <si>
    <t>231U0074</t>
  </si>
  <si>
    <t>231U0077</t>
  </si>
  <si>
    <t>231U0079</t>
  </si>
  <si>
    <t>231U0083</t>
  </si>
  <si>
    <t>BELLI ARRES LUIS MAURI</t>
  </si>
  <si>
    <t>COUBERT JARAMILLO EMILY AYLIN</t>
  </si>
  <si>
    <t>CRUZ ANDRADE ANGEL DE JESUS</t>
  </si>
  <si>
    <t>GONZALEZ ROBLES ADONAY VICENTE</t>
  </si>
  <si>
    <t>HERNANDEZ URIBE REGINA DE LOS ANGELES</t>
  </si>
  <si>
    <t>IXBA LAZCANO FELIPE</t>
  </si>
  <si>
    <t>MARTÍNEZ BARCENAS EMMANUEL</t>
  </si>
  <si>
    <t>MEZO XOLO JESUS ALBERTO</t>
  </si>
  <si>
    <t>MIROS LUCHO BENITO</t>
  </si>
  <si>
    <t>POLITO IXTEPAN IVANA YAMILA</t>
  </si>
  <si>
    <t>RAMIREZ ALEGRIA MARCO ANTONIO</t>
  </si>
  <si>
    <t>SANCHEZ SINTA FLORISSA</t>
  </si>
  <si>
    <t>TON LOPEZ MARIA FERNANDA</t>
  </si>
  <si>
    <t>VELASCO CATEMAXCA JESUS</t>
  </si>
  <si>
    <t>VICENTE BONFIL CITLALI DEL CARMEN</t>
  </si>
  <si>
    <t>801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</si>
</sst>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4" borderId="8" xfId="1" applyNumberFormat="1" applyFont="1" applyFill="1" applyBorder="1" applyAlignment="1">
      <alignment horizontal="center"/>
    </xf>
    <xf numFmtId="0" fontId="0" fillId="5" borderId="2" xfId="0" applyFill="1" applyBorder="1"/>
    <xf numFmtId="0" fontId="0" fillId="0" borderId="1" xfId="0" applyBorder="1"/>
    <xf numFmtId="0" fontId="0" fillId="0" borderId="0" xfId="0" applyAlignment="1">
      <alignment wrapText="1"/>
    </xf>
    <xf numFmtId="0" fontId="6" fillId="0" borderId="1" xfId="0" applyFont="1" applyBorder="1"/>
    <xf numFmtId="0" fontId="6" fillId="0" borderId="0" xfId="0" applyFont="1"/>
    <xf numFmtId="0" fontId="1" fillId="3" borderId="0" xfId="0" applyFont="1" applyFill="1" applyAlignment="1">
      <alignment horizontal="center"/>
    </xf>
    <xf numFmtId="9" fontId="1" fillId="3" borderId="0" xfId="1" applyFont="1" applyFill="1" applyBorder="1" applyAlignment="1">
      <alignment horizontal="center"/>
    </xf>
    <xf numFmtId="9" fontId="5" fillId="3" borderId="0" xfId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" fontId="0" fillId="0" borderId="0" xfId="0" applyNumberFormat="1"/>
    <xf numFmtId="0" fontId="0" fillId="0" borderId="2" xfId="0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0" fillId="4" borderId="0" xfId="0" applyFill="1"/>
    <xf numFmtId="0" fontId="0" fillId="5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5" xfId="0" applyBorder="1"/>
    <xf numFmtId="0" fontId="8" fillId="4" borderId="8" xfId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6" borderId="2" xfId="0" applyFill="1" applyBorder="1" applyAlignment="1">
      <alignment horizontal="center"/>
    </xf>
    <xf numFmtId="0" fontId="3" fillId="6" borderId="8" xfId="1" applyNumberFormat="1" applyFont="1" applyFill="1" applyBorder="1" applyAlignment="1">
      <alignment horizontal="center"/>
    </xf>
    <xf numFmtId="1" fontId="1" fillId="6" borderId="2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332619</xdr:colOff>
      <xdr:row>52</xdr:row>
      <xdr:rowOff>90715</xdr:rowOff>
    </xdr:from>
    <xdr:to>
      <xdr:col>12</xdr:col>
      <xdr:colOff>1729</xdr:colOff>
      <xdr:row>56</xdr:row>
      <xdr:rowOff>72197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7381" y="11029346"/>
          <a:ext cx="969348" cy="707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45357</xdr:colOff>
      <xdr:row>36</xdr:row>
      <xdr:rowOff>173869</xdr:rowOff>
    </xdr:from>
    <xdr:to>
      <xdr:col>12</xdr:col>
      <xdr:colOff>213396</xdr:colOff>
      <xdr:row>40</xdr:row>
      <xdr:rowOff>155352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143" y="11112500"/>
          <a:ext cx="969348" cy="7071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15119</xdr:colOff>
      <xdr:row>47</xdr:row>
      <xdr:rowOff>75595</xdr:rowOff>
    </xdr:from>
    <xdr:to>
      <xdr:col>12</xdr:col>
      <xdr:colOff>183157</xdr:colOff>
      <xdr:row>51</xdr:row>
      <xdr:rowOff>57078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8809" y="11354405"/>
          <a:ext cx="969348" cy="7071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90715</xdr:colOff>
      <xdr:row>43</xdr:row>
      <xdr:rowOff>173870</xdr:rowOff>
    </xdr:from>
    <xdr:to>
      <xdr:col>12</xdr:col>
      <xdr:colOff>258752</xdr:colOff>
      <xdr:row>47</xdr:row>
      <xdr:rowOff>155352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4405" y="10931072"/>
          <a:ext cx="969348" cy="7071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90715</xdr:colOff>
      <xdr:row>41</xdr:row>
      <xdr:rowOff>173870</xdr:rowOff>
    </xdr:from>
    <xdr:to>
      <xdr:col>12</xdr:col>
      <xdr:colOff>341909</xdr:colOff>
      <xdr:row>45</xdr:row>
      <xdr:rowOff>155352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6065" y="7460495"/>
          <a:ext cx="930038" cy="7434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4"/>
  <sheetViews>
    <sheetView tabSelected="1" topLeftCell="B31" zoomScale="84" zoomScaleNormal="84" workbookViewId="0">
      <selection activeCell="M51" sqref="M51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8.7265625" customWidth="1"/>
    <col min="15" max="16" width="5.7265625" customWidth="1"/>
  </cols>
  <sheetData>
    <row r="2" spans="2:15" ht="15.5" x14ac:dyDescent="0.35">
      <c r="B2" s="50" t="s">
        <v>24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2"/>
      <c r="O2" s="2"/>
    </row>
    <row r="3" spans="2:15" x14ac:dyDescent="0.3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1"/>
      <c r="O3" s="1"/>
    </row>
    <row r="4" spans="2:15" x14ac:dyDescent="0.35">
      <c r="C4" t="s">
        <v>0</v>
      </c>
      <c r="D4" s="48" t="s">
        <v>113</v>
      </c>
      <c r="E4" s="48"/>
      <c r="F4" s="48"/>
      <c r="G4" s="48"/>
      <c r="I4" t="s">
        <v>1</v>
      </c>
      <c r="J4" s="49" t="s">
        <v>114</v>
      </c>
      <c r="K4" s="49"/>
      <c r="M4" t="s">
        <v>2</v>
      </c>
      <c r="N4" s="47">
        <v>45637</v>
      </c>
      <c r="O4" s="47"/>
    </row>
    <row r="5" spans="2:15" ht="6.75" customHeight="1" x14ac:dyDescent="0.35">
      <c r="D5" s="5"/>
      <c r="E5" s="5"/>
      <c r="F5" s="5"/>
      <c r="G5" s="5"/>
    </row>
    <row r="6" spans="2:15" x14ac:dyDescent="0.35">
      <c r="C6" t="s">
        <v>3</v>
      </c>
      <c r="D6" s="49" t="s">
        <v>115</v>
      </c>
      <c r="E6" s="49"/>
      <c r="F6" s="49"/>
      <c r="G6" s="49"/>
      <c r="I6" s="46" t="s">
        <v>18</v>
      </c>
      <c r="J6" s="46"/>
      <c r="K6" s="20" t="s">
        <v>20</v>
      </c>
      <c r="L6" s="20"/>
      <c r="M6" s="20"/>
      <c r="N6" s="21"/>
      <c r="O6" s="21"/>
    </row>
    <row r="7" spans="2:15" ht="11.25" customHeight="1" x14ac:dyDescent="0.35"/>
    <row r="8" spans="2:15" x14ac:dyDescent="0.35">
      <c r="B8" s="3" t="s">
        <v>4</v>
      </c>
      <c r="C8" s="3" t="s">
        <v>6</v>
      </c>
      <c r="D8" s="52" t="s">
        <v>5</v>
      </c>
      <c r="E8" s="52"/>
      <c r="F8" s="52"/>
      <c r="G8" s="52"/>
      <c r="H8" s="52"/>
      <c r="I8" s="52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x14ac:dyDescent="0.35">
      <c r="B9" s="6">
        <f>ROW(A1)</f>
        <v>1</v>
      </c>
      <c r="C9" s="39" t="s">
        <v>116</v>
      </c>
      <c r="D9" s="43" t="s">
        <v>145</v>
      </c>
      <c r="E9" s="44" t="s">
        <v>25</v>
      </c>
      <c r="F9" s="44" t="s">
        <v>25</v>
      </c>
      <c r="G9" s="44" t="s">
        <v>25</v>
      </c>
      <c r="H9" s="44" t="s">
        <v>25</v>
      </c>
      <c r="I9" s="45" t="s">
        <v>25</v>
      </c>
      <c r="J9" s="25">
        <v>82</v>
      </c>
      <c r="K9" s="25">
        <v>100</v>
      </c>
      <c r="L9" s="25">
        <v>87</v>
      </c>
      <c r="M9" s="25">
        <v>99</v>
      </c>
      <c r="N9" s="26">
        <f>AVERAGE(J9:M9)</f>
        <v>92</v>
      </c>
    </row>
    <row r="10" spans="2:15" x14ac:dyDescent="0.35">
      <c r="B10" s="6">
        <f t="shared" ref="B10:B37" si="0">ROW(A2)</f>
        <v>2</v>
      </c>
      <c r="C10" s="39" t="s">
        <v>117</v>
      </c>
      <c r="D10" s="43" t="s">
        <v>146</v>
      </c>
      <c r="E10" s="44" t="s">
        <v>26</v>
      </c>
      <c r="F10" s="44" t="s">
        <v>26</v>
      </c>
      <c r="G10" s="44" t="s">
        <v>26</v>
      </c>
      <c r="H10" s="44" t="s">
        <v>26</v>
      </c>
      <c r="I10" s="45" t="s">
        <v>26</v>
      </c>
      <c r="J10" s="25">
        <v>82</v>
      </c>
      <c r="K10" s="25">
        <v>79</v>
      </c>
      <c r="L10" s="25">
        <v>98</v>
      </c>
      <c r="M10" s="25">
        <v>100</v>
      </c>
      <c r="N10" s="26">
        <f>AVERAGE(J10:M10)</f>
        <v>89.75</v>
      </c>
    </row>
    <row r="11" spans="2:15" x14ac:dyDescent="0.35">
      <c r="B11" s="6">
        <f t="shared" si="0"/>
        <v>3</v>
      </c>
      <c r="C11" s="39" t="s">
        <v>118</v>
      </c>
      <c r="D11" s="43" t="s">
        <v>147</v>
      </c>
      <c r="E11" s="44" t="s">
        <v>27</v>
      </c>
      <c r="F11" s="44" t="s">
        <v>27</v>
      </c>
      <c r="G11" s="44" t="s">
        <v>27</v>
      </c>
      <c r="H11" s="44" t="s">
        <v>27</v>
      </c>
      <c r="I11" s="45" t="s">
        <v>27</v>
      </c>
      <c r="J11" s="25">
        <v>88</v>
      </c>
      <c r="K11" s="25">
        <v>100</v>
      </c>
      <c r="L11" s="25">
        <v>88</v>
      </c>
      <c r="M11" s="25">
        <v>96</v>
      </c>
      <c r="N11" s="26">
        <f t="shared" ref="N11:N42" si="1">AVERAGE(J11:M11)</f>
        <v>93</v>
      </c>
    </row>
    <row r="12" spans="2:15" x14ac:dyDescent="0.35">
      <c r="B12" s="6">
        <f t="shared" si="0"/>
        <v>4</v>
      </c>
      <c r="C12" s="39" t="s">
        <v>119</v>
      </c>
      <c r="D12" s="43" t="s">
        <v>148</v>
      </c>
      <c r="E12" s="44" t="s">
        <v>28</v>
      </c>
      <c r="F12" s="44" t="s">
        <v>28</v>
      </c>
      <c r="G12" s="44" t="s">
        <v>28</v>
      </c>
      <c r="H12" s="44" t="s">
        <v>28</v>
      </c>
      <c r="I12" s="45" t="s">
        <v>28</v>
      </c>
      <c r="J12" s="25">
        <v>86</v>
      </c>
      <c r="K12" s="25">
        <v>87</v>
      </c>
      <c r="L12" s="25">
        <v>93</v>
      </c>
      <c r="M12" s="25">
        <v>95</v>
      </c>
      <c r="N12" s="26">
        <f t="shared" si="1"/>
        <v>90.25</v>
      </c>
    </row>
    <row r="13" spans="2:15" x14ac:dyDescent="0.35">
      <c r="B13" s="6">
        <f t="shared" si="0"/>
        <v>5</v>
      </c>
      <c r="C13" s="39" t="s">
        <v>120</v>
      </c>
      <c r="D13" s="43" t="s">
        <v>149</v>
      </c>
      <c r="E13" s="44" t="s">
        <v>29</v>
      </c>
      <c r="F13" s="44" t="s">
        <v>29</v>
      </c>
      <c r="G13" s="44" t="s">
        <v>29</v>
      </c>
      <c r="H13" s="44" t="s">
        <v>29</v>
      </c>
      <c r="I13" s="45" t="s">
        <v>29</v>
      </c>
      <c r="J13" s="25">
        <v>89</v>
      </c>
      <c r="K13" s="25">
        <v>100</v>
      </c>
      <c r="L13" s="25">
        <v>90</v>
      </c>
      <c r="M13" s="25">
        <v>94</v>
      </c>
      <c r="N13" s="26">
        <f t="shared" si="1"/>
        <v>93.25</v>
      </c>
    </row>
    <row r="14" spans="2:15" x14ac:dyDescent="0.35">
      <c r="B14" s="6">
        <f t="shared" si="0"/>
        <v>6</v>
      </c>
      <c r="C14" s="39" t="s">
        <v>121</v>
      </c>
      <c r="D14" s="43" t="s">
        <v>150</v>
      </c>
      <c r="E14" s="44" t="s">
        <v>30</v>
      </c>
      <c r="F14" s="44" t="s">
        <v>30</v>
      </c>
      <c r="G14" s="44" t="s">
        <v>30</v>
      </c>
      <c r="H14" s="44" t="s">
        <v>30</v>
      </c>
      <c r="I14" s="45" t="s">
        <v>30</v>
      </c>
      <c r="J14" s="25">
        <v>82</v>
      </c>
      <c r="K14" s="25">
        <v>87</v>
      </c>
      <c r="L14" s="25">
        <v>93</v>
      </c>
      <c r="M14" s="25">
        <v>91</v>
      </c>
      <c r="N14" s="26">
        <f t="shared" si="1"/>
        <v>88.25</v>
      </c>
    </row>
    <row r="15" spans="2:15" x14ac:dyDescent="0.35">
      <c r="B15" s="6">
        <f t="shared" si="0"/>
        <v>7</v>
      </c>
      <c r="C15" s="39" t="s">
        <v>122</v>
      </c>
      <c r="D15" s="43" t="s">
        <v>151</v>
      </c>
      <c r="E15" s="44"/>
      <c r="F15" s="44"/>
      <c r="G15" s="44"/>
      <c r="H15" s="44"/>
      <c r="I15" s="45"/>
      <c r="J15" s="25">
        <v>93</v>
      </c>
      <c r="K15" s="25">
        <v>88</v>
      </c>
      <c r="L15" s="25">
        <v>95</v>
      </c>
      <c r="M15" s="25">
        <v>100</v>
      </c>
      <c r="N15" s="26">
        <f t="shared" si="1"/>
        <v>94</v>
      </c>
    </row>
    <row r="16" spans="2:15" x14ac:dyDescent="0.35">
      <c r="B16" s="6">
        <f t="shared" si="0"/>
        <v>8</v>
      </c>
      <c r="C16" s="39" t="s">
        <v>123</v>
      </c>
      <c r="D16" s="43" t="s">
        <v>152</v>
      </c>
      <c r="E16" s="44"/>
      <c r="F16" s="44"/>
      <c r="G16" s="44"/>
      <c r="H16" s="44"/>
      <c r="I16" s="45"/>
      <c r="J16" s="25">
        <v>77</v>
      </c>
      <c r="K16" s="25">
        <v>100</v>
      </c>
      <c r="L16" s="25">
        <v>90</v>
      </c>
      <c r="M16" s="25">
        <v>100</v>
      </c>
      <c r="N16" s="26">
        <f t="shared" si="1"/>
        <v>91.75</v>
      </c>
    </row>
    <row r="17" spans="2:17" x14ac:dyDescent="0.35">
      <c r="B17" s="6">
        <f t="shared" si="0"/>
        <v>9</v>
      </c>
      <c r="C17" s="39" t="s">
        <v>124</v>
      </c>
      <c r="D17" s="43" t="s">
        <v>153</v>
      </c>
      <c r="E17" s="44"/>
      <c r="F17" s="44"/>
      <c r="G17" s="44"/>
      <c r="H17" s="44"/>
      <c r="I17" s="45"/>
      <c r="J17" s="25">
        <v>86</v>
      </c>
      <c r="K17" s="25">
        <v>100</v>
      </c>
      <c r="L17" s="25">
        <v>90</v>
      </c>
      <c r="M17" s="25">
        <v>92</v>
      </c>
      <c r="N17" s="26">
        <f t="shared" si="1"/>
        <v>92</v>
      </c>
    </row>
    <row r="18" spans="2:17" x14ac:dyDescent="0.35">
      <c r="B18" s="6">
        <f t="shared" si="0"/>
        <v>10</v>
      </c>
      <c r="C18" s="39" t="s">
        <v>125</v>
      </c>
      <c r="D18" s="43" t="s">
        <v>154</v>
      </c>
      <c r="E18" s="44"/>
      <c r="F18" s="44"/>
      <c r="G18" s="44"/>
      <c r="H18" s="44"/>
      <c r="I18" s="45"/>
      <c r="J18" s="25">
        <v>89</v>
      </c>
      <c r="K18" s="25">
        <v>100</v>
      </c>
      <c r="L18" s="25">
        <v>91</v>
      </c>
      <c r="M18" s="25">
        <v>100</v>
      </c>
      <c r="N18" s="26">
        <f t="shared" si="1"/>
        <v>95</v>
      </c>
    </row>
    <row r="19" spans="2:17" x14ac:dyDescent="0.35">
      <c r="B19" s="6">
        <f t="shared" si="0"/>
        <v>11</v>
      </c>
      <c r="C19" s="39" t="s">
        <v>126</v>
      </c>
      <c r="D19" s="43" t="s">
        <v>155</v>
      </c>
      <c r="E19" s="44"/>
      <c r="F19" s="44"/>
      <c r="G19" s="44"/>
      <c r="H19" s="44"/>
      <c r="I19" s="45"/>
      <c r="J19" s="25">
        <v>85</v>
      </c>
      <c r="K19" s="25">
        <v>79</v>
      </c>
      <c r="L19" s="25">
        <v>85</v>
      </c>
      <c r="M19" s="25">
        <v>96</v>
      </c>
      <c r="N19" s="26">
        <f t="shared" si="1"/>
        <v>86.25</v>
      </c>
    </row>
    <row r="20" spans="2:17" x14ac:dyDescent="0.35">
      <c r="B20" s="6">
        <f t="shared" si="0"/>
        <v>12</v>
      </c>
      <c r="C20" s="39" t="s">
        <v>127</v>
      </c>
      <c r="D20" s="43" t="s">
        <v>156</v>
      </c>
      <c r="E20" s="44"/>
      <c r="F20" s="44"/>
      <c r="G20" s="44"/>
      <c r="H20" s="44"/>
      <c r="I20" s="45"/>
      <c r="J20" s="25">
        <v>93</v>
      </c>
      <c r="K20" s="25">
        <v>87</v>
      </c>
      <c r="L20" s="25">
        <v>94</v>
      </c>
      <c r="M20" s="25">
        <v>95</v>
      </c>
      <c r="N20" s="26">
        <f t="shared" si="1"/>
        <v>92.25</v>
      </c>
    </row>
    <row r="21" spans="2:17" x14ac:dyDescent="0.35">
      <c r="B21" s="6">
        <f t="shared" si="0"/>
        <v>13</v>
      </c>
      <c r="C21" s="39" t="s">
        <v>128</v>
      </c>
      <c r="D21" s="43" t="s">
        <v>157</v>
      </c>
      <c r="E21" s="44"/>
      <c r="F21" s="44"/>
      <c r="G21" s="44"/>
      <c r="H21" s="44"/>
      <c r="I21" s="45"/>
      <c r="J21" s="25">
        <v>93</v>
      </c>
      <c r="K21" s="25">
        <v>93</v>
      </c>
      <c r="L21" s="25">
        <v>81</v>
      </c>
      <c r="M21" s="25">
        <v>97</v>
      </c>
      <c r="N21" s="26">
        <f t="shared" si="1"/>
        <v>91</v>
      </c>
    </row>
    <row r="22" spans="2:17" x14ac:dyDescent="0.35">
      <c r="B22" s="6">
        <f t="shared" si="0"/>
        <v>14</v>
      </c>
      <c r="C22" s="39" t="s">
        <v>129</v>
      </c>
      <c r="D22" s="43" t="s">
        <v>158</v>
      </c>
      <c r="E22" s="44"/>
      <c r="F22" s="44"/>
      <c r="G22" s="44"/>
      <c r="H22" s="44"/>
      <c r="I22" s="45"/>
      <c r="J22" s="25">
        <v>82</v>
      </c>
      <c r="K22" s="25">
        <v>100</v>
      </c>
      <c r="L22" s="25">
        <v>92</v>
      </c>
      <c r="M22" s="25">
        <v>97</v>
      </c>
      <c r="N22" s="26">
        <f t="shared" si="1"/>
        <v>92.75</v>
      </c>
    </row>
    <row r="23" spans="2:17" x14ac:dyDescent="0.35">
      <c r="B23" s="6">
        <f t="shared" si="0"/>
        <v>15</v>
      </c>
      <c r="C23" s="39" t="s">
        <v>130</v>
      </c>
      <c r="D23" s="43" t="s">
        <v>159</v>
      </c>
      <c r="E23" s="44"/>
      <c r="F23" s="44"/>
      <c r="G23" s="44"/>
      <c r="H23" s="44"/>
      <c r="I23" s="45"/>
      <c r="J23" s="25">
        <v>75</v>
      </c>
      <c r="K23" s="25">
        <v>93</v>
      </c>
      <c r="L23" s="25">
        <v>77</v>
      </c>
      <c r="M23" s="25">
        <v>95</v>
      </c>
      <c r="N23" s="26">
        <f t="shared" si="1"/>
        <v>85</v>
      </c>
    </row>
    <row r="24" spans="2:17" x14ac:dyDescent="0.35">
      <c r="B24" s="6">
        <f t="shared" si="0"/>
        <v>16</v>
      </c>
      <c r="C24" s="39" t="s">
        <v>131</v>
      </c>
      <c r="D24" s="43" t="s">
        <v>162</v>
      </c>
      <c r="E24" s="44"/>
      <c r="F24" s="44"/>
      <c r="G24" s="44"/>
      <c r="H24" s="44"/>
      <c r="I24" s="45"/>
      <c r="J24" s="38">
        <v>0</v>
      </c>
      <c r="K24" s="38">
        <v>0</v>
      </c>
      <c r="L24" s="38">
        <v>0</v>
      </c>
      <c r="M24" s="25">
        <v>82</v>
      </c>
      <c r="N24" s="10">
        <f t="shared" si="1"/>
        <v>20.5</v>
      </c>
    </row>
    <row r="25" spans="2:17" x14ac:dyDescent="0.35">
      <c r="B25" s="6">
        <f t="shared" si="0"/>
        <v>17</v>
      </c>
      <c r="C25" s="39" t="s">
        <v>132</v>
      </c>
      <c r="D25" s="43" t="s">
        <v>160</v>
      </c>
      <c r="E25" s="44"/>
      <c r="F25" s="44"/>
      <c r="G25" s="44"/>
      <c r="H25" s="44"/>
      <c r="I25" s="45"/>
      <c r="J25" s="40">
        <v>0</v>
      </c>
      <c r="K25" s="40">
        <v>0</v>
      </c>
      <c r="L25" s="40">
        <v>0</v>
      </c>
      <c r="M25" s="40">
        <v>0</v>
      </c>
      <c r="N25" s="42">
        <f t="shared" si="1"/>
        <v>0</v>
      </c>
    </row>
    <row r="26" spans="2:17" x14ac:dyDescent="0.35">
      <c r="B26" s="6">
        <f t="shared" si="0"/>
        <v>18</v>
      </c>
      <c r="C26" s="39" t="s">
        <v>133</v>
      </c>
      <c r="D26" s="43" t="s">
        <v>161</v>
      </c>
      <c r="E26" s="44"/>
      <c r="F26" s="44"/>
      <c r="G26" s="44"/>
      <c r="H26" s="44"/>
      <c r="I26" s="45"/>
      <c r="J26" s="25">
        <v>75</v>
      </c>
      <c r="K26" s="25">
        <v>88</v>
      </c>
      <c r="L26" s="25">
        <v>73</v>
      </c>
      <c r="M26" s="25">
        <v>98</v>
      </c>
      <c r="N26" s="26">
        <f t="shared" si="1"/>
        <v>83.5</v>
      </c>
    </row>
    <row r="27" spans="2:17" x14ac:dyDescent="0.35">
      <c r="B27" s="6">
        <f t="shared" si="0"/>
        <v>19</v>
      </c>
      <c r="C27" s="39" t="s">
        <v>134</v>
      </c>
      <c r="D27" s="43" t="s">
        <v>163</v>
      </c>
      <c r="E27" s="44"/>
      <c r="F27" s="44"/>
      <c r="G27" s="44"/>
      <c r="H27" s="44"/>
      <c r="I27" s="45"/>
      <c r="J27" s="25">
        <v>79</v>
      </c>
      <c r="K27" s="25">
        <v>79</v>
      </c>
      <c r="L27" s="25">
        <v>92</v>
      </c>
      <c r="M27" s="25">
        <v>96</v>
      </c>
      <c r="N27" s="26">
        <f t="shared" si="1"/>
        <v>86.5</v>
      </c>
    </row>
    <row r="28" spans="2:17" x14ac:dyDescent="0.35">
      <c r="B28" s="6">
        <f t="shared" si="0"/>
        <v>20</v>
      </c>
      <c r="C28" s="39" t="s">
        <v>135</v>
      </c>
      <c r="D28" s="43" t="s">
        <v>164</v>
      </c>
      <c r="E28" s="44"/>
      <c r="F28" s="44"/>
      <c r="G28" s="44"/>
      <c r="H28" s="44"/>
      <c r="I28" s="45"/>
      <c r="J28" s="25">
        <v>88</v>
      </c>
      <c r="K28" s="25">
        <v>79</v>
      </c>
      <c r="L28" s="25">
        <v>93</v>
      </c>
      <c r="M28" s="25">
        <v>91</v>
      </c>
      <c r="N28" s="26">
        <f t="shared" si="1"/>
        <v>87.75</v>
      </c>
    </row>
    <row r="29" spans="2:17" x14ac:dyDescent="0.35">
      <c r="B29" s="6">
        <f t="shared" si="0"/>
        <v>21</v>
      </c>
      <c r="C29" s="39" t="s">
        <v>136</v>
      </c>
      <c r="D29" s="43" t="s">
        <v>165</v>
      </c>
      <c r="E29" s="44"/>
      <c r="F29" s="44"/>
      <c r="G29" s="44"/>
      <c r="H29" s="44"/>
      <c r="I29" s="45"/>
      <c r="J29" s="40">
        <v>0</v>
      </c>
      <c r="K29" s="40">
        <v>0</v>
      </c>
      <c r="L29" s="40">
        <v>0</v>
      </c>
      <c r="M29" s="40">
        <v>0</v>
      </c>
      <c r="N29" s="42">
        <f t="shared" si="1"/>
        <v>0</v>
      </c>
      <c r="Q29" s="27"/>
    </row>
    <row r="30" spans="2:17" x14ac:dyDescent="0.35">
      <c r="B30" s="6">
        <f t="shared" si="0"/>
        <v>22</v>
      </c>
      <c r="C30" s="39" t="s">
        <v>137</v>
      </c>
      <c r="D30" s="43" t="s">
        <v>166</v>
      </c>
      <c r="E30" s="44"/>
      <c r="F30" s="44"/>
      <c r="G30" s="44"/>
      <c r="H30" s="44"/>
      <c r="I30" s="45"/>
      <c r="J30" s="25">
        <v>83</v>
      </c>
      <c r="K30" s="25">
        <v>93</v>
      </c>
      <c r="L30" s="25">
        <v>82</v>
      </c>
      <c r="M30" s="4">
        <v>95</v>
      </c>
      <c r="N30" s="26">
        <f t="shared" si="1"/>
        <v>88.25</v>
      </c>
    </row>
    <row r="31" spans="2:17" x14ac:dyDescent="0.35">
      <c r="B31" s="6">
        <f t="shared" si="0"/>
        <v>23</v>
      </c>
      <c r="C31" s="39" t="s">
        <v>138</v>
      </c>
      <c r="D31" s="43" t="s">
        <v>167</v>
      </c>
      <c r="E31" s="44"/>
      <c r="F31" s="44"/>
      <c r="G31" s="44"/>
      <c r="H31" s="44"/>
      <c r="I31" s="45"/>
      <c r="J31" s="25">
        <v>93</v>
      </c>
      <c r="K31" s="25">
        <v>100</v>
      </c>
      <c r="L31" s="25">
        <v>100</v>
      </c>
      <c r="M31" s="4">
        <v>100</v>
      </c>
      <c r="N31" s="26">
        <f t="shared" si="1"/>
        <v>98.25</v>
      </c>
    </row>
    <row r="32" spans="2:17" x14ac:dyDescent="0.35">
      <c r="B32" s="6">
        <f t="shared" si="0"/>
        <v>24</v>
      </c>
      <c r="C32" s="39" t="s">
        <v>139</v>
      </c>
      <c r="D32" s="43" t="s">
        <v>168</v>
      </c>
      <c r="E32" s="44"/>
      <c r="F32" s="44"/>
      <c r="G32" s="44"/>
      <c r="H32" s="44"/>
      <c r="I32" s="45"/>
      <c r="J32" s="38">
        <v>0</v>
      </c>
      <c r="K32" s="25">
        <v>87</v>
      </c>
      <c r="L32" s="25">
        <v>93</v>
      </c>
      <c r="M32" s="4">
        <v>91</v>
      </c>
      <c r="N32" s="26">
        <f t="shared" si="1"/>
        <v>67.75</v>
      </c>
    </row>
    <row r="33" spans="2:14" x14ac:dyDescent="0.35">
      <c r="B33" s="6">
        <f t="shared" si="0"/>
        <v>25</v>
      </c>
      <c r="C33" s="39" t="s">
        <v>140</v>
      </c>
      <c r="D33" s="43" t="s">
        <v>169</v>
      </c>
      <c r="E33" s="44"/>
      <c r="F33" s="44"/>
      <c r="G33" s="44"/>
      <c r="H33" s="44"/>
      <c r="I33" s="45"/>
      <c r="J33" s="25">
        <v>87</v>
      </c>
      <c r="K33" s="25">
        <v>87</v>
      </c>
      <c r="L33" s="25">
        <v>93</v>
      </c>
      <c r="M33" s="4">
        <v>93</v>
      </c>
      <c r="N33" s="26">
        <f t="shared" si="1"/>
        <v>90</v>
      </c>
    </row>
    <row r="34" spans="2:14" x14ac:dyDescent="0.35">
      <c r="B34" s="6">
        <f t="shared" si="0"/>
        <v>26</v>
      </c>
      <c r="C34" s="39" t="s">
        <v>141</v>
      </c>
      <c r="D34" s="43" t="s">
        <v>170</v>
      </c>
      <c r="E34" s="44"/>
      <c r="F34" s="44"/>
      <c r="G34" s="44"/>
      <c r="H34" s="44"/>
      <c r="I34" s="45"/>
      <c r="J34" s="25">
        <v>78</v>
      </c>
      <c r="K34" s="25">
        <v>100</v>
      </c>
      <c r="L34" s="25">
        <v>88</v>
      </c>
      <c r="M34" s="4">
        <v>98</v>
      </c>
      <c r="N34" s="26">
        <f t="shared" si="1"/>
        <v>91</v>
      </c>
    </row>
    <row r="35" spans="2:14" x14ac:dyDescent="0.35">
      <c r="B35" s="6">
        <f t="shared" si="0"/>
        <v>27</v>
      </c>
      <c r="C35" s="39" t="s">
        <v>142</v>
      </c>
      <c r="D35" s="43" t="s">
        <v>171</v>
      </c>
      <c r="E35" s="44"/>
      <c r="F35" s="44"/>
      <c r="G35" s="44"/>
      <c r="H35" s="44"/>
      <c r="I35" s="45"/>
      <c r="J35" s="25">
        <v>91</v>
      </c>
      <c r="K35" s="25">
        <v>87</v>
      </c>
      <c r="L35" s="25">
        <v>93</v>
      </c>
      <c r="M35" s="4">
        <v>98</v>
      </c>
      <c r="N35" s="26">
        <f t="shared" si="1"/>
        <v>92.25</v>
      </c>
    </row>
    <row r="36" spans="2:14" x14ac:dyDescent="0.35">
      <c r="B36" s="6">
        <f t="shared" si="0"/>
        <v>28</v>
      </c>
      <c r="C36" s="39" t="s">
        <v>143</v>
      </c>
      <c r="D36" s="43" t="s">
        <v>172</v>
      </c>
      <c r="E36" s="44"/>
      <c r="F36" s="44"/>
      <c r="G36" s="44"/>
      <c r="H36" s="44"/>
      <c r="I36" s="45"/>
      <c r="J36" s="40">
        <v>0</v>
      </c>
      <c r="K36" s="40">
        <v>0</v>
      </c>
      <c r="L36" s="40">
        <v>0</v>
      </c>
      <c r="M36" s="40">
        <v>0</v>
      </c>
      <c r="N36" s="42">
        <f t="shared" si="1"/>
        <v>0</v>
      </c>
    </row>
    <row r="37" spans="2:14" x14ac:dyDescent="0.35">
      <c r="B37" s="6">
        <f t="shared" si="0"/>
        <v>29</v>
      </c>
      <c r="C37" s="39" t="s">
        <v>144</v>
      </c>
      <c r="D37" s="43" t="s">
        <v>173</v>
      </c>
      <c r="E37" s="44"/>
      <c r="F37" s="44"/>
      <c r="G37" s="44"/>
      <c r="H37" s="44"/>
      <c r="I37" s="45"/>
      <c r="J37" s="25">
        <v>99</v>
      </c>
      <c r="K37" s="25">
        <v>100</v>
      </c>
      <c r="L37" s="25">
        <v>92</v>
      </c>
      <c r="M37" s="4">
        <v>96</v>
      </c>
      <c r="N37" s="26">
        <f t="shared" si="1"/>
        <v>96.75</v>
      </c>
    </row>
    <row r="38" spans="2:14" x14ac:dyDescent="0.35">
      <c r="B38" s="6"/>
      <c r="C38" s="3"/>
      <c r="D38" s="43"/>
      <c r="E38" s="44"/>
      <c r="F38" s="44"/>
      <c r="G38" s="44"/>
      <c r="H38" s="44"/>
      <c r="I38" s="45"/>
      <c r="J38" s="25"/>
      <c r="K38" s="25"/>
      <c r="L38" s="25"/>
      <c r="M38" s="4"/>
      <c r="N38" s="26" t="e">
        <f t="shared" si="1"/>
        <v>#DIV/0!</v>
      </c>
    </row>
    <row r="39" spans="2:14" x14ac:dyDescent="0.35">
      <c r="B39" s="6"/>
      <c r="C39" s="3"/>
      <c r="D39" s="43"/>
      <c r="E39" s="44"/>
      <c r="F39" s="44"/>
      <c r="G39" s="44"/>
      <c r="H39" s="44"/>
      <c r="I39" s="45"/>
      <c r="J39" s="25"/>
      <c r="K39" s="25"/>
      <c r="L39" s="25"/>
      <c r="M39" s="4"/>
      <c r="N39" s="26" t="e">
        <f t="shared" si="1"/>
        <v>#DIV/0!</v>
      </c>
    </row>
    <row r="40" spans="2:14" x14ac:dyDescent="0.35">
      <c r="B40" s="6"/>
      <c r="C40" s="3"/>
      <c r="D40" s="43"/>
      <c r="E40" s="44"/>
      <c r="F40" s="44"/>
      <c r="G40" s="44"/>
      <c r="H40" s="44"/>
      <c r="I40" s="45"/>
      <c r="J40" s="25"/>
      <c r="K40" s="25"/>
      <c r="L40" s="25"/>
      <c r="M40" s="4"/>
      <c r="N40" s="26" t="e">
        <f t="shared" si="1"/>
        <v>#DIV/0!</v>
      </c>
    </row>
    <row r="41" spans="2:14" x14ac:dyDescent="0.35">
      <c r="B41" s="6"/>
      <c r="C41" s="3"/>
      <c r="D41" s="43"/>
      <c r="E41" s="44"/>
      <c r="F41" s="44"/>
      <c r="G41" s="44"/>
      <c r="H41" s="44"/>
      <c r="I41" s="45"/>
      <c r="J41" s="25"/>
      <c r="K41" s="25"/>
      <c r="L41" s="25"/>
      <c r="M41" s="4"/>
      <c r="N41" s="26" t="e">
        <f t="shared" si="1"/>
        <v>#DIV/0!</v>
      </c>
    </row>
    <row r="42" spans="2:14" x14ac:dyDescent="0.35">
      <c r="B42" s="6"/>
      <c r="C42" s="3"/>
      <c r="D42" s="43"/>
      <c r="E42" s="44"/>
      <c r="F42" s="44"/>
      <c r="G42" s="44"/>
      <c r="H42" s="44"/>
      <c r="I42" s="45"/>
      <c r="J42" s="25"/>
      <c r="K42" s="25"/>
      <c r="L42" s="25"/>
      <c r="M42" s="4"/>
      <c r="N42" s="26" t="e">
        <f t="shared" si="1"/>
        <v>#DIV/0!</v>
      </c>
    </row>
    <row r="43" spans="2:14" x14ac:dyDescent="0.35">
      <c r="B43" s="6"/>
      <c r="C43" s="7"/>
      <c r="D43" s="57"/>
      <c r="E43" s="58"/>
      <c r="F43" s="58"/>
      <c r="G43" s="58"/>
      <c r="H43" s="58"/>
      <c r="I43" s="59"/>
      <c r="J43" s="4"/>
      <c r="K43" s="4"/>
      <c r="L43" s="4"/>
      <c r="M43" s="4"/>
      <c r="N43" s="26"/>
    </row>
    <row r="44" spans="2:14" x14ac:dyDescent="0.35">
      <c r="B44" s="6"/>
      <c r="C44" s="3"/>
      <c r="D44" s="60"/>
      <c r="E44" s="61"/>
      <c r="F44" s="61"/>
      <c r="G44" s="61"/>
      <c r="H44" s="61"/>
      <c r="I44" s="62"/>
      <c r="J44" s="3"/>
      <c r="K44" s="3"/>
      <c r="L44" s="3"/>
      <c r="M44" s="3"/>
      <c r="N44" s="26"/>
    </row>
    <row r="45" spans="2:14" x14ac:dyDescent="0.35">
      <c r="C45" s="46"/>
      <c r="D45" s="46"/>
      <c r="E45" s="1"/>
      <c r="H45" s="53" t="s">
        <v>15</v>
      </c>
      <c r="I45" s="53"/>
      <c r="J45" s="11">
        <f>COUNTIF(J9:J44,"&gt;=70")</f>
        <v>24</v>
      </c>
      <c r="K45" s="11">
        <f>COUNTIF(K9:K44,"&gt;=70")</f>
        <v>25</v>
      </c>
      <c r="L45" s="11">
        <f>COUNTIF(L9:L44,"&gt;=70")</f>
        <v>25</v>
      </c>
      <c r="M45" s="11">
        <f>COUNTIF(M9:M44,"&gt;=70")</f>
        <v>26</v>
      </c>
      <c r="N45" s="11">
        <f>COUNTIF(N9:N44,"&gt;=70")</f>
        <v>24</v>
      </c>
    </row>
    <row r="46" spans="2:14" x14ac:dyDescent="0.35">
      <c r="C46" s="46"/>
      <c r="D46" s="46"/>
      <c r="E46" s="8"/>
      <c r="H46" s="54" t="s">
        <v>16</v>
      </c>
      <c r="I46" s="54"/>
      <c r="J46" s="12">
        <f>COUNTIF(J9:J44,"&lt;70")</f>
        <v>5</v>
      </c>
      <c r="K46" s="12">
        <f>COUNTIF(K9:K44,"&lt;70")</f>
        <v>4</v>
      </c>
      <c r="L46" s="12">
        <f>COUNTIF(L9:L44,"&lt;70")</f>
        <v>4</v>
      </c>
      <c r="M46" s="12">
        <f>COUNTIF(M9:M44,"&lt;70")</f>
        <v>3</v>
      </c>
      <c r="N46" s="12">
        <f>COUNTIF(N9:N44,"&lt;70")</f>
        <v>5</v>
      </c>
    </row>
    <row r="47" spans="2:14" x14ac:dyDescent="0.35">
      <c r="C47" s="46"/>
      <c r="D47" s="46"/>
      <c r="E47" s="46"/>
      <c r="H47" s="54" t="s">
        <v>17</v>
      </c>
      <c r="I47" s="54"/>
      <c r="J47" s="12">
        <f>COUNT(J9:J44)</f>
        <v>29</v>
      </c>
      <c r="K47" s="12">
        <f>COUNT(K9:K44)</f>
        <v>29</v>
      </c>
      <c r="L47" s="12">
        <f>COUNT(L9:L44)</f>
        <v>29</v>
      </c>
      <c r="M47" s="12">
        <f>COUNT(M9:M44)</f>
        <v>29</v>
      </c>
      <c r="N47" s="12">
        <f>COUNT(N9:N44)</f>
        <v>29</v>
      </c>
    </row>
    <row r="48" spans="2:14" x14ac:dyDescent="0.35">
      <c r="C48" s="46"/>
      <c r="D48" s="46"/>
      <c r="E48" s="1"/>
      <c r="H48" s="55" t="s">
        <v>12</v>
      </c>
      <c r="I48" s="55"/>
      <c r="J48" s="13">
        <f>J45/J47</f>
        <v>0.82758620689655171</v>
      </c>
      <c r="K48" s="14">
        <f>K45/K47</f>
        <v>0.86206896551724133</v>
      </c>
      <c r="L48" s="14">
        <f>L45/L47</f>
        <v>0.86206896551724133</v>
      </c>
      <c r="M48" s="14">
        <f>M45/M47</f>
        <v>0.89655172413793105</v>
      </c>
      <c r="N48" s="14">
        <f>N45/N47</f>
        <v>0.82758620689655171</v>
      </c>
    </row>
    <row r="49" spans="3:14" x14ac:dyDescent="0.35">
      <c r="C49" s="46"/>
      <c r="D49" s="46"/>
      <c r="E49" s="1"/>
      <c r="H49" s="55" t="s">
        <v>13</v>
      </c>
      <c r="I49" s="55"/>
      <c r="J49" s="13">
        <f>J46/J47</f>
        <v>0.17241379310344829</v>
      </c>
      <c r="K49" s="13">
        <f>K46/K47</f>
        <v>0.13793103448275862</v>
      </c>
      <c r="L49" s="14">
        <f>L46/L47</f>
        <v>0.13793103448275862</v>
      </c>
      <c r="M49" s="14">
        <f>M46/M47</f>
        <v>0.10344827586206896</v>
      </c>
      <c r="N49" s="14">
        <f>N46/N47</f>
        <v>0.17241379310344829</v>
      </c>
    </row>
    <row r="50" spans="3:14" x14ac:dyDescent="0.35">
      <c r="C50" s="46"/>
      <c r="D50" s="46"/>
      <c r="E50" s="8"/>
    </row>
    <row r="51" spans="3:14" x14ac:dyDescent="0.35">
      <c r="C51" s="1"/>
      <c r="D51" s="1"/>
      <c r="E51" s="8"/>
      <c r="H51" s="17" t="s">
        <v>22</v>
      </c>
      <c r="I51" s="17"/>
      <c r="J51" s="17">
        <f>AVERAGE(J9:J37)</f>
        <v>70.862068965517238</v>
      </c>
      <c r="K51" s="17">
        <f>AVERAGE(K9:K28)</f>
        <v>81.95</v>
      </c>
      <c r="L51" s="17">
        <f>AVERAGE(L9:L28)</f>
        <v>80.099999999999994</v>
      </c>
      <c r="M51" s="17">
        <f>AVERAGE(M9:M37)</f>
        <v>85.689655172413794</v>
      </c>
      <c r="N51" s="17">
        <f>AVERAGE(N9:N37)</f>
        <v>78.241379310344826</v>
      </c>
    </row>
    <row r="52" spans="3:14" x14ac:dyDescent="0.35">
      <c r="C52" s="1"/>
      <c r="D52" s="1"/>
      <c r="E52" s="8"/>
    </row>
    <row r="53" spans="3:14" x14ac:dyDescent="0.35">
      <c r="J53" s="18" t="s">
        <v>20</v>
      </c>
      <c r="K53" s="18"/>
      <c r="L53" s="18"/>
      <c r="M53" s="18"/>
    </row>
    <row r="54" spans="3:14" x14ac:dyDescent="0.35">
      <c r="J54" s="56" t="s">
        <v>14</v>
      </c>
      <c r="K54" s="56"/>
      <c r="L54" s="56"/>
      <c r="M54" s="56"/>
    </row>
  </sheetData>
  <mergeCells count="56">
    <mergeCell ref="D40:I40"/>
    <mergeCell ref="D41:I41"/>
    <mergeCell ref="D42:I42"/>
    <mergeCell ref="J54:M54"/>
    <mergeCell ref="C46:D46"/>
    <mergeCell ref="C50:D50"/>
    <mergeCell ref="C45:D45"/>
    <mergeCell ref="D43:I43"/>
    <mergeCell ref="D44:I44"/>
    <mergeCell ref="D24:I24"/>
    <mergeCell ref="D25:I25"/>
    <mergeCell ref="D26:I26"/>
    <mergeCell ref="C49:D49"/>
    <mergeCell ref="C48:D48"/>
    <mergeCell ref="C47:E47"/>
    <mergeCell ref="H45:I45"/>
    <mergeCell ref="H46:I46"/>
    <mergeCell ref="H49:I49"/>
    <mergeCell ref="H48:I48"/>
    <mergeCell ref="H47:I47"/>
    <mergeCell ref="D27:I27"/>
    <mergeCell ref="D28:I28"/>
    <mergeCell ref="D29:I29"/>
    <mergeCell ref="D30:I30"/>
    <mergeCell ref="D39:I39"/>
    <mergeCell ref="B2:M2"/>
    <mergeCell ref="C3:M3"/>
    <mergeCell ref="J4:K4"/>
    <mergeCell ref="D11:I11"/>
    <mergeCell ref="D23:I23"/>
    <mergeCell ref="D20:I20"/>
    <mergeCell ref="D12:I12"/>
    <mergeCell ref="D13:I13"/>
    <mergeCell ref="D14:I14"/>
    <mergeCell ref="D8:I8"/>
    <mergeCell ref="N4:O4"/>
    <mergeCell ref="D4:G4"/>
    <mergeCell ref="D6:G6"/>
    <mergeCell ref="D16:I16"/>
    <mergeCell ref="D15:I15"/>
    <mergeCell ref="D38:I38"/>
    <mergeCell ref="I6:J6"/>
    <mergeCell ref="D9:I9"/>
    <mergeCell ref="D10:I10"/>
    <mergeCell ref="D33:I33"/>
    <mergeCell ref="D34:I34"/>
    <mergeCell ref="D35:I35"/>
    <mergeCell ref="D36:I36"/>
    <mergeCell ref="D37:I37"/>
    <mergeCell ref="D32:I32"/>
    <mergeCell ref="D31:I31"/>
    <mergeCell ref="D22:I22"/>
    <mergeCell ref="D18:I18"/>
    <mergeCell ref="D17:I17"/>
    <mergeCell ref="D21:I21"/>
    <mergeCell ref="D19:I19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38"/>
  <sheetViews>
    <sheetView topLeftCell="A13" zoomScale="84" zoomScaleNormal="84" workbookViewId="0">
      <selection activeCell="M36" sqref="M3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7" width="7.7265625" customWidth="1"/>
    <col min="8" max="8" width="4.1796875" customWidth="1"/>
    <col min="9" max="9" width="7.7265625" customWidth="1"/>
    <col min="10" max="10" width="7.1796875" customWidth="1"/>
    <col min="11" max="12" width="5.7265625" customWidth="1"/>
    <col min="13" max="13" width="6.453125" customWidth="1"/>
    <col min="14" max="14" width="8.7265625" customWidth="1"/>
    <col min="15" max="16" width="5.7265625" customWidth="1"/>
  </cols>
  <sheetData>
    <row r="2" spans="2:15" ht="15.5" x14ac:dyDescent="0.35">
      <c r="B2" s="50" t="s">
        <v>24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2"/>
      <c r="O2" s="2"/>
    </row>
    <row r="3" spans="2:15" x14ac:dyDescent="0.3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1"/>
      <c r="O3" s="1"/>
    </row>
    <row r="4" spans="2:15" x14ac:dyDescent="0.35">
      <c r="C4" t="s">
        <v>0</v>
      </c>
      <c r="D4" s="48" t="s">
        <v>113</v>
      </c>
      <c r="E4" s="48"/>
      <c r="F4" s="48"/>
      <c r="G4" s="48"/>
      <c r="I4" t="s">
        <v>1</v>
      </c>
      <c r="J4" s="49" t="s">
        <v>196</v>
      </c>
      <c r="K4" s="49"/>
      <c r="M4" t="s">
        <v>2</v>
      </c>
      <c r="N4" s="63">
        <v>45627</v>
      </c>
      <c r="O4" s="63"/>
    </row>
    <row r="5" spans="2:15" ht="6.75" customHeight="1" x14ac:dyDescent="0.35">
      <c r="D5" s="5"/>
      <c r="E5" s="5"/>
      <c r="F5" s="5"/>
      <c r="G5" s="5"/>
    </row>
    <row r="6" spans="2:15" x14ac:dyDescent="0.35">
      <c r="C6" t="s">
        <v>3</v>
      </c>
      <c r="D6" s="49" t="s">
        <v>106</v>
      </c>
      <c r="E6" s="49"/>
      <c r="F6" s="49"/>
      <c r="G6" s="49"/>
      <c r="I6" s="46" t="s">
        <v>18</v>
      </c>
      <c r="J6" s="46"/>
      <c r="K6" s="64" t="s">
        <v>23</v>
      </c>
      <c r="L6" s="64"/>
      <c r="M6" s="64"/>
      <c r="N6" s="64"/>
      <c r="O6" s="64"/>
    </row>
    <row r="7" spans="2:15" ht="11.25" customHeight="1" x14ac:dyDescent="0.35"/>
    <row r="8" spans="2:15" x14ac:dyDescent="0.35">
      <c r="B8" s="3" t="s">
        <v>4</v>
      </c>
      <c r="C8" s="3" t="s">
        <v>6</v>
      </c>
      <c r="D8" s="52" t="s">
        <v>5</v>
      </c>
      <c r="E8" s="52"/>
      <c r="F8" s="52"/>
      <c r="G8" s="52"/>
      <c r="H8" s="52"/>
      <c r="I8" s="52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x14ac:dyDescent="0.35">
      <c r="B9" s="6">
        <f>ROW(A1)</f>
        <v>1</v>
      </c>
      <c r="C9" s="36" t="s">
        <v>174</v>
      </c>
      <c r="D9" s="43" t="s">
        <v>185</v>
      </c>
      <c r="E9" s="44" t="s">
        <v>31</v>
      </c>
      <c r="F9" s="44" t="s">
        <v>31</v>
      </c>
      <c r="G9" s="44" t="s">
        <v>31</v>
      </c>
      <c r="H9" s="44" t="s">
        <v>31</v>
      </c>
      <c r="I9" s="45" t="s">
        <v>31</v>
      </c>
      <c r="J9" s="25">
        <v>70</v>
      </c>
      <c r="K9" s="38">
        <v>0</v>
      </c>
      <c r="L9" s="25">
        <v>81</v>
      </c>
      <c r="M9" s="38">
        <v>0</v>
      </c>
      <c r="N9" s="26">
        <f>AVERAGE(J9:M9)</f>
        <v>37.75</v>
      </c>
    </row>
    <row r="10" spans="2:15" x14ac:dyDescent="0.35">
      <c r="B10" s="6">
        <f t="shared" ref="B10:B19" si="0">ROW(A2)</f>
        <v>2</v>
      </c>
      <c r="C10" s="36" t="s">
        <v>175</v>
      </c>
      <c r="D10" s="43" t="s">
        <v>186</v>
      </c>
      <c r="E10" s="44" t="s">
        <v>32</v>
      </c>
      <c r="F10" s="44" t="s">
        <v>32</v>
      </c>
      <c r="G10" s="44" t="s">
        <v>32</v>
      </c>
      <c r="H10" s="44" t="s">
        <v>32</v>
      </c>
      <c r="I10" s="45" t="s">
        <v>32</v>
      </c>
      <c r="J10" s="25">
        <v>84</v>
      </c>
      <c r="K10" s="25">
        <v>77</v>
      </c>
      <c r="L10" s="25">
        <v>70</v>
      </c>
      <c r="M10" s="38">
        <v>0</v>
      </c>
      <c r="N10" s="26">
        <f t="shared" ref="N10:N19" si="1">AVERAGE(J10:M10)</f>
        <v>57.75</v>
      </c>
    </row>
    <row r="11" spans="2:15" x14ac:dyDescent="0.35">
      <c r="B11" s="6">
        <f t="shared" si="0"/>
        <v>3</v>
      </c>
      <c r="C11" s="36" t="s">
        <v>176</v>
      </c>
      <c r="D11" s="43" t="s">
        <v>187</v>
      </c>
      <c r="E11" s="44" t="s">
        <v>33</v>
      </c>
      <c r="F11" s="44" t="s">
        <v>33</v>
      </c>
      <c r="G11" s="44" t="s">
        <v>33</v>
      </c>
      <c r="H11" s="44" t="s">
        <v>33</v>
      </c>
      <c r="I11" s="45" t="s">
        <v>33</v>
      </c>
      <c r="J11" s="38">
        <v>0</v>
      </c>
      <c r="K11" s="25">
        <v>70</v>
      </c>
      <c r="L11" s="25">
        <v>73</v>
      </c>
      <c r="M11" s="25">
        <v>77</v>
      </c>
      <c r="N11" s="26">
        <f t="shared" si="1"/>
        <v>55</v>
      </c>
    </row>
    <row r="12" spans="2:15" x14ac:dyDescent="0.35">
      <c r="B12" s="6">
        <f t="shared" si="0"/>
        <v>4</v>
      </c>
      <c r="C12" s="36" t="s">
        <v>177</v>
      </c>
      <c r="D12" s="43" t="s">
        <v>188</v>
      </c>
      <c r="E12" s="44" t="s">
        <v>34</v>
      </c>
      <c r="F12" s="44" t="s">
        <v>34</v>
      </c>
      <c r="G12" s="44" t="s">
        <v>34</v>
      </c>
      <c r="H12" s="44" t="s">
        <v>34</v>
      </c>
      <c r="I12" s="45" t="s">
        <v>34</v>
      </c>
      <c r="J12" s="40">
        <v>0</v>
      </c>
      <c r="K12" s="40">
        <v>0</v>
      </c>
      <c r="L12" s="40">
        <v>0</v>
      </c>
      <c r="M12" s="40">
        <v>0</v>
      </c>
      <c r="N12" s="26">
        <f t="shared" si="1"/>
        <v>0</v>
      </c>
    </row>
    <row r="13" spans="2:15" x14ac:dyDescent="0.35">
      <c r="B13" s="6">
        <f t="shared" si="0"/>
        <v>5</v>
      </c>
      <c r="C13" s="36" t="s">
        <v>178</v>
      </c>
      <c r="D13" s="43" t="s">
        <v>189</v>
      </c>
      <c r="E13" s="44" t="s">
        <v>35</v>
      </c>
      <c r="F13" s="44" t="s">
        <v>35</v>
      </c>
      <c r="G13" s="44" t="s">
        <v>35</v>
      </c>
      <c r="H13" s="44" t="s">
        <v>35</v>
      </c>
      <c r="I13" s="45" t="s">
        <v>35</v>
      </c>
      <c r="J13" s="25">
        <v>70</v>
      </c>
      <c r="K13" s="25">
        <v>70</v>
      </c>
      <c r="L13" s="25">
        <v>73</v>
      </c>
      <c r="M13" s="25">
        <v>82</v>
      </c>
      <c r="N13" s="26">
        <f t="shared" si="1"/>
        <v>73.75</v>
      </c>
    </row>
    <row r="14" spans="2:15" x14ac:dyDescent="0.35">
      <c r="B14" s="6">
        <f t="shared" si="0"/>
        <v>6</v>
      </c>
      <c r="C14" s="36" t="s">
        <v>179</v>
      </c>
      <c r="D14" s="43" t="s">
        <v>190</v>
      </c>
      <c r="E14" s="44" t="s">
        <v>36</v>
      </c>
      <c r="F14" s="44" t="s">
        <v>36</v>
      </c>
      <c r="G14" s="44" t="s">
        <v>36</v>
      </c>
      <c r="H14" s="44" t="s">
        <v>36</v>
      </c>
      <c r="I14" s="45" t="s">
        <v>36</v>
      </c>
      <c r="J14" s="25">
        <v>78</v>
      </c>
      <c r="K14" s="25">
        <v>78</v>
      </c>
      <c r="L14" s="25">
        <v>76</v>
      </c>
      <c r="M14" s="25">
        <v>83</v>
      </c>
      <c r="N14" s="26">
        <f t="shared" si="1"/>
        <v>78.75</v>
      </c>
    </row>
    <row r="15" spans="2:15" x14ac:dyDescent="0.35">
      <c r="B15" s="6">
        <f t="shared" si="0"/>
        <v>7</v>
      </c>
      <c r="C15" s="36" t="s">
        <v>180</v>
      </c>
      <c r="D15" s="43" t="s">
        <v>191</v>
      </c>
      <c r="E15" s="44" t="s">
        <v>37</v>
      </c>
      <c r="F15" s="44" t="s">
        <v>37</v>
      </c>
      <c r="G15" s="44" t="s">
        <v>37</v>
      </c>
      <c r="H15" s="44" t="s">
        <v>37</v>
      </c>
      <c r="I15" s="45" t="s">
        <v>37</v>
      </c>
      <c r="J15" s="25">
        <v>89</v>
      </c>
      <c r="K15" s="25">
        <v>79</v>
      </c>
      <c r="L15" s="25">
        <v>85</v>
      </c>
      <c r="M15" s="25">
        <v>84</v>
      </c>
      <c r="N15" s="26">
        <f t="shared" si="1"/>
        <v>84.25</v>
      </c>
    </row>
    <row r="16" spans="2:15" x14ac:dyDescent="0.35">
      <c r="B16" s="6">
        <f t="shared" si="0"/>
        <v>8</v>
      </c>
      <c r="C16" s="36" t="s">
        <v>181</v>
      </c>
      <c r="D16" s="43" t="s">
        <v>192</v>
      </c>
      <c r="E16" s="44" t="s">
        <v>38</v>
      </c>
      <c r="F16" s="44" t="s">
        <v>38</v>
      </c>
      <c r="G16" s="44" t="s">
        <v>38</v>
      </c>
      <c r="H16" s="44" t="s">
        <v>38</v>
      </c>
      <c r="I16" s="45" t="s">
        <v>38</v>
      </c>
      <c r="J16" s="25">
        <v>89</v>
      </c>
      <c r="K16" s="25">
        <v>78</v>
      </c>
      <c r="L16" s="25">
        <v>86</v>
      </c>
      <c r="M16" s="25">
        <v>84</v>
      </c>
      <c r="N16" s="26">
        <f t="shared" si="1"/>
        <v>84.25</v>
      </c>
    </row>
    <row r="17" spans="2:14" x14ac:dyDescent="0.35">
      <c r="B17" s="6">
        <f t="shared" si="0"/>
        <v>9</v>
      </c>
      <c r="C17" s="36" t="s">
        <v>182</v>
      </c>
      <c r="D17" s="43" t="s">
        <v>193</v>
      </c>
      <c r="E17" s="44" t="s">
        <v>39</v>
      </c>
      <c r="F17" s="44" t="s">
        <v>39</v>
      </c>
      <c r="G17" s="44" t="s">
        <v>39</v>
      </c>
      <c r="H17" s="44" t="s">
        <v>39</v>
      </c>
      <c r="I17" s="45" t="s">
        <v>39</v>
      </c>
      <c r="J17" s="38">
        <v>0</v>
      </c>
      <c r="K17" s="38">
        <v>0</v>
      </c>
      <c r="L17" s="38">
        <v>0</v>
      </c>
      <c r="M17" s="38">
        <v>0</v>
      </c>
      <c r="N17" s="26">
        <f t="shared" si="1"/>
        <v>0</v>
      </c>
    </row>
    <row r="18" spans="2:14" x14ac:dyDescent="0.35">
      <c r="B18" s="6">
        <f t="shared" si="0"/>
        <v>10</v>
      </c>
      <c r="C18" s="36" t="s">
        <v>183</v>
      </c>
      <c r="D18" s="43" t="s">
        <v>194</v>
      </c>
      <c r="E18" s="44" t="s">
        <v>40</v>
      </c>
      <c r="F18" s="44" t="s">
        <v>40</v>
      </c>
      <c r="G18" s="44" t="s">
        <v>40</v>
      </c>
      <c r="H18" s="44" t="s">
        <v>40</v>
      </c>
      <c r="I18" s="45" t="s">
        <v>40</v>
      </c>
      <c r="J18" s="25">
        <v>89</v>
      </c>
      <c r="K18" s="25">
        <v>81</v>
      </c>
      <c r="L18" s="25">
        <v>86</v>
      </c>
      <c r="M18" s="25">
        <v>88</v>
      </c>
      <c r="N18" s="26">
        <f t="shared" si="1"/>
        <v>86</v>
      </c>
    </row>
    <row r="19" spans="2:14" x14ac:dyDescent="0.35">
      <c r="B19" s="6">
        <f t="shared" si="0"/>
        <v>11</v>
      </c>
      <c r="C19" s="36" t="s">
        <v>184</v>
      </c>
      <c r="D19" s="43" t="s">
        <v>195</v>
      </c>
      <c r="E19" s="44" t="s">
        <v>41</v>
      </c>
      <c r="F19" s="44" t="s">
        <v>41</v>
      </c>
      <c r="G19" s="44" t="s">
        <v>41</v>
      </c>
      <c r="H19" s="44" t="s">
        <v>41</v>
      </c>
      <c r="I19" s="45" t="s">
        <v>41</v>
      </c>
      <c r="J19" s="40">
        <v>0</v>
      </c>
      <c r="K19" s="40">
        <v>0</v>
      </c>
      <c r="L19" s="40">
        <v>0</v>
      </c>
      <c r="M19" s="40">
        <v>0</v>
      </c>
      <c r="N19" s="26">
        <f t="shared" si="1"/>
        <v>0</v>
      </c>
    </row>
    <row r="20" spans="2:14" x14ac:dyDescent="0.35">
      <c r="B20" s="6"/>
      <c r="C20" s="36"/>
      <c r="D20" s="43"/>
      <c r="E20" s="44"/>
      <c r="F20" s="44"/>
      <c r="G20" s="44"/>
      <c r="H20" s="44"/>
      <c r="I20" s="45"/>
      <c r="J20" s="25"/>
      <c r="K20" s="25"/>
      <c r="L20" s="25"/>
      <c r="M20" s="25"/>
      <c r="N20" s="26"/>
    </row>
    <row r="21" spans="2:14" x14ac:dyDescent="0.35">
      <c r="B21" s="6"/>
      <c r="C21" s="36"/>
      <c r="D21" s="43"/>
      <c r="E21" s="44"/>
      <c r="F21" s="44"/>
      <c r="G21" s="44"/>
      <c r="H21" s="44"/>
      <c r="I21" s="45"/>
      <c r="J21" s="25"/>
      <c r="K21" s="25"/>
      <c r="L21" s="25"/>
      <c r="M21" s="25"/>
      <c r="N21" s="26"/>
    </row>
    <row r="22" spans="2:14" x14ac:dyDescent="0.35">
      <c r="B22" s="6"/>
      <c r="C22" s="36"/>
      <c r="D22" s="43"/>
      <c r="E22" s="44"/>
      <c r="F22" s="44"/>
      <c r="G22" s="44"/>
      <c r="H22" s="44"/>
      <c r="I22" s="45"/>
      <c r="J22" s="25"/>
      <c r="K22" s="25"/>
      <c r="L22" s="25"/>
      <c r="M22" s="25"/>
      <c r="N22" s="26"/>
    </row>
    <row r="23" spans="2:14" x14ac:dyDescent="0.35">
      <c r="B23" s="6"/>
      <c r="C23" s="36"/>
      <c r="D23" s="43"/>
      <c r="E23" s="44"/>
      <c r="F23" s="44"/>
      <c r="G23" s="44"/>
      <c r="H23" s="44"/>
      <c r="I23" s="45"/>
      <c r="J23" s="25"/>
      <c r="K23" s="25"/>
      <c r="L23" s="25"/>
      <c r="M23" s="25"/>
      <c r="N23" s="26"/>
    </row>
    <row r="24" spans="2:14" x14ac:dyDescent="0.35">
      <c r="B24" s="6"/>
      <c r="C24" s="36"/>
      <c r="D24" s="43"/>
      <c r="E24" s="44"/>
      <c r="F24" s="44"/>
      <c r="G24" s="44"/>
      <c r="H24" s="44"/>
      <c r="I24" s="45"/>
      <c r="J24" s="25"/>
      <c r="K24" s="25"/>
      <c r="L24" s="25"/>
      <c r="M24" s="25"/>
      <c r="N24" s="26"/>
    </row>
    <row r="25" spans="2:14" x14ac:dyDescent="0.35">
      <c r="B25" s="6"/>
      <c r="C25" s="36"/>
      <c r="D25" s="43"/>
      <c r="E25" s="44"/>
      <c r="F25" s="44"/>
      <c r="G25" s="44"/>
      <c r="H25" s="44"/>
      <c r="I25" s="45"/>
      <c r="J25" s="25"/>
      <c r="K25" s="25"/>
      <c r="L25" s="25"/>
      <c r="M25" s="25"/>
      <c r="N25" s="26"/>
    </row>
    <row r="26" spans="2:14" x14ac:dyDescent="0.35">
      <c r="B26" s="6"/>
      <c r="C26" s="7"/>
      <c r="D26" s="65"/>
      <c r="E26" s="65"/>
      <c r="F26" s="65"/>
      <c r="G26" s="65"/>
      <c r="H26" s="65"/>
      <c r="I26" s="65"/>
      <c r="J26" s="4"/>
      <c r="K26" s="4"/>
      <c r="L26" s="4"/>
      <c r="M26" s="4"/>
      <c r="N26" s="26"/>
    </row>
    <row r="27" spans="2:14" x14ac:dyDescent="0.35">
      <c r="B27" s="6"/>
      <c r="C27" s="7"/>
      <c r="D27" s="65"/>
      <c r="E27" s="65"/>
      <c r="F27" s="65"/>
      <c r="G27" s="65"/>
      <c r="H27" s="65"/>
      <c r="I27" s="65"/>
      <c r="J27" s="4"/>
      <c r="K27" s="4"/>
      <c r="L27" s="4"/>
      <c r="M27" s="4"/>
      <c r="N27" s="26"/>
    </row>
    <row r="28" spans="2:14" x14ac:dyDescent="0.35">
      <c r="B28" s="6"/>
      <c r="C28" s="3"/>
      <c r="D28" s="60"/>
      <c r="E28" s="61"/>
      <c r="F28" s="61"/>
      <c r="G28" s="61"/>
      <c r="H28" s="61"/>
      <c r="I28" s="62"/>
      <c r="J28" s="3"/>
      <c r="K28" s="3"/>
      <c r="L28" s="3"/>
      <c r="M28" s="3"/>
      <c r="N28" s="26"/>
    </row>
    <row r="29" spans="2:14" x14ac:dyDescent="0.35">
      <c r="C29" s="46"/>
      <c r="D29" s="46"/>
      <c r="E29" s="1"/>
      <c r="H29" s="53" t="s">
        <v>15</v>
      </c>
      <c r="I29" s="53"/>
      <c r="J29" s="11">
        <f>COUNTIF(J9:J28,"&gt;=70")</f>
        <v>7</v>
      </c>
      <c r="K29" s="11">
        <f>COUNTIF(K9:K28,"&gt;=70")</f>
        <v>7</v>
      </c>
      <c r="L29" s="11">
        <f>COUNTIF(L9:L28,"&gt;=70")</f>
        <v>8</v>
      </c>
      <c r="M29" s="11">
        <f>COUNTIF(M9:M28,"&gt;=70")</f>
        <v>6</v>
      </c>
      <c r="N29" s="15">
        <f>COUNTIF(N9:N24,"&gt;=70")</f>
        <v>5</v>
      </c>
    </row>
    <row r="30" spans="2:14" x14ac:dyDescent="0.35">
      <c r="C30" s="46"/>
      <c r="D30" s="46"/>
      <c r="E30" s="8"/>
      <c r="H30" s="54" t="s">
        <v>16</v>
      </c>
      <c r="I30" s="54"/>
      <c r="J30" s="12">
        <f>COUNTIF(J9:J28,"&lt;70")</f>
        <v>4</v>
      </c>
      <c r="K30" s="12">
        <f>COUNTIF(K9:K28,"&lt;70")</f>
        <v>4</v>
      </c>
      <c r="L30" s="12">
        <f>COUNTIF(L9:L28,"&lt;70")</f>
        <v>3</v>
      </c>
      <c r="M30" s="12">
        <f>COUNTIF(M9:M28,"&lt;70")</f>
        <v>5</v>
      </c>
      <c r="N30" s="12">
        <f>COUNTIF(N9:N28,"&lt;70")</f>
        <v>6</v>
      </c>
    </row>
    <row r="31" spans="2:14" x14ac:dyDescent="0.35">
      <c r="C31" s="46"/>
      <c r="D31" s="46"/>
      <c r="E31" s="46"/>
      <c r="H31" s="54" t="s">
        <v>17</v>
      </c>
      <c r="I31" s="54"/>
      <c r="J31" s="12">
        <f>COUNT(J9:J28)</f>
        <v>11</v>
      </c>
      <c r="K31" s="12">
        <f>COUNT(K9:K28)</f>
        <v>11</v>
      </c>
      <c r="L31" s="12">
        <f>COUNT(L9:L28)</f>
        <v>11</v>
      </c>
      <c r="M31" s="12">
        <f>COUNT(M9:M28)</f>
        <v>11</v>
      </c>
      <c r="N31" s="12">
        <f>COUNT(N9:N28)</f>
        <v>11</v>
      </c>
    </row>
    <row r="32" spans="2:14" x14ac:dyDescent="0.35">
      <c r="C32" s="46"/>
      <c r="D32" s="46"/>
      <c r="E32" s="1"/>
      <c r="H32" s="55" t="s">
        <v>12</v>
      </c>
      <c r="I32" s="55"/>
      <c r="J32" s="13">
        <f>J29/J31</f>
        <v>0.63636363636363635</v>
      </c>
      <c r="K32" s="14">
        <f>K29/K31</f>
        <v>0.63636363636363635</v>
      </c>
      <c r="L32" s="14">
        <f>L29/L31</f>
        <v>0.72727272727272729</v>
      </c>
      <c r="M32" s="14">
        <f>M29/M31</f>
        <v>0.54545454545454541</v>
      </c>
      <c r="N32" s="14">
        <f>N29/N31</f>
        <v>0.45454545454545453</v>
      </c>
    </row>
    <row r="33" spans="3:14" x14ac:dyDescent="0.35">
      <c r="C33" s="46"/>
      <c r="D33" s="46"/>
      <c r="E33" s="1"/>
      <c r="H33" s="55" t="s">
        <v>13</v>
      </c>
      <c r="I33" s="55"/>
      <c r="J33" s="13">
        <f>J30/J31</f>
        <v>0.36363636363636365</v>
      </c>
      <c r="K33" s="13">
        <f>K30/K31</f>
        <v>0.36363636363636365</v>
      </c>
      <c r="L33" s="14">
        <f>L30/L31</f>
        <v>0.27272727272727271</v>
      </c>
      <c r="M33" s="14">
        <f>M30/M31</f>
        <v>0.45454545454545453</v>
      </c>
      <c r="N33" s="14">
        <f>N30/N31</f>
        <v>0.54545454545454541</v>
      </c>
    </row>
    <row r="34" spans="3:14" x14ac:dyDescent="0.35">
      <c r="C34" s="46"/>
      <c r="D34" s="46"/>
      <c r="E34" s="8"/>
    </row>
    <row r="35" spans="3:14" x14ac:dyDescent="0.35">
      <c r="C35" s="1"/>
      <c r="D35" s="1"/>
      <c r="E35" s="8"/>
      <c r="H35" s="17" t="s">
        <v>21</v>
      </c>
      <c r="I35" s="17"/>
      <c r="J35" s="17">
        <f>AVERAGE(J9:J24)</f>
        <v>51.727272727272727</v>
      </c>
      <c r="K35" s="17">
        <f>AVERAGE(K9:K24)</f>
        <v>48.454545454545453</v>
      </c>
      <c r="L35" s="17">
        <f>AVERAGE(L9:L24)</f>
        <v>57.272727272727273</v>
      </c>
      <c r="M35" s="17">
        <f>AVERAGE(M9:M19)</f>
        <v>45.272727272727273</v>
      </c>
      <c r="N35" s="17">
        <f>AVERAGE(N9:N24)</f>
        <v>50.68181818181818</v>
      </c>
    </row>
    <row r="36" spans="3:14" x14ac:dyDescent="0.35">
      <c r="C36" s="1"/>
      <c r="D36" s="1"/>
      <c r="E36" s="8"/>
    </row>
    <row r="37" spans="3:14" x14ac:dyDescent="0.35">
      <c r="J37" s="18" t="s">
        <v>20</v>
      </c>
      <c r="K37" s="18"/>
      <c r="L37" s="18"/>
      <c r="M37" s="18"/>
    </row>
    <row r="38" spans="3:14" x14ac:dyDescent="0.35">
      <c r="J38" s="56" t="s">
        <v>14</v>
      </c>
      <c r="K38" s="56"/>
      <c r="L38" s="56"/>
      <c r="M38" s="56"/>
    </row>
  </sheetData>
  <mergeCells count="41">
    <mergeCell ref="D19:I19"/>
    <mergeCell ref="D20:I20"/>
    <mergeCell ref="D21:I21"/>
    <mergeCell ref="D13:I13"/>
    <mergeCell ref="B2:M2"/>
    <mergeCell ref="C3:M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2:I22"/>
    <mergeCell ref="D23:I23"/>
    <mergeCell ref="J38:M38"/>
    <mergeCell ref="C30:D30"/>
    <mergeCell ref="H30:I30"/>
    <mergeCell ref="C31:E31"/>
    <mergeCell ref="H31:I31"/>
    <mergeCell ref="C32:D32"/>
    <mergeCell ref="H32:I32"/>
    <mergeCell ref="D24:I24"/>
    <mergeCell ref="N4:O4"/>
    <mergeCell ref="K6:O6"/>
    <mergeCell ref="C33:D33"/>
    <mergeCell ref="H33:I33"/>
    <mergeCell ref="C34:D34"/>
    <mergeCell ref="D25:I25"/>
    <mergeCell ref="D26:I26"/>
    <mergeCell ref="D27:I27"/>
    <mergeCell ref="D28:I28"/>
    <mergeCell ref="C29:D29"/>
    <mergeCell ref="H29:I29"/>
    <mergeCell ref="D14:I14"/>
    <mergeCell ref="D15:I15"/>
    <mergeCell ref="D16:I16"/>
    <mergeCell ref="D17:I17"/>
    <mergeCell ref="D18:I18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48"/>
  <sheetViews>
    <sheetView zoomScale="75" zoomScaleNormal="75" workbookViewId="0">
      <selection activeCell="M23" sqref="M2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8.7265625" customWidth="1"/>
    <col min="15" max="16" width="5.7265625" customWidth="1"/>
  </cols>
  <sheetData>
    <row r="2" spans="2:16" ht="15.5" x14ac:dyDescent="0.35">
      <c r="B2" s="50" t="s">
        <v>24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2"/>
      <c r="O2" s="2"/>
    </row>
    <row r="3" spans="2:16" x14ac:dyDescent="0.3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1"/>
      <c r="O3" s="1"/>
    </row>
    <row r="4" spans="2:16" x14ac:dyDescent="0.35">
      <c r="C4" t="s">
        <v>0</v>
      </c>
      <c r="D4" s="48" t="s">
        <v>113</v>
      </c>
      <c r="E4" s="48"/>
      <c r="F4" s="48"/>
      <c r="G4" s="48"/>
      <c r="I4" t="s">
        <v>1</v>
      </c>
      <c r="J4" s="49" t="s">
        <v>197</v>
      </c>
      <c r="K4" s="49"/>
      <c r="M4" t="s">
        <v>2</v>
      </c>
      <c r="N4" s="47">
        <v>45637</v>
      </c>
      <c r="O4" s="64"/>
      <c r="P4" s="19"/>
    </row>
    <row r="5" spans="2:16" ht="6.75" customHeight="1" x14ac:dyDescent="0.35">
      <c r="D5" s="5"/>
      <c r="E5" s="5"/>
      <c r="F5" s="5"/>
      <c r="G5" s="5"/>
    </row>
    <row r="6" spans="2:16" x14ac:dyDescent="0.35">
      <c r="C6" t="s">
        <v>3</v>
      </c>
      <c r="D6" s="49" t="s">
        <v>106</v>
      </c>
      <c r="E6" s="49"/>
      <c r="F6" s="49"/>
      <c r="G6" s="49"/>
      <c r="I6" s="46" t="s">
        <v>18</v>
      </c>
      <c r="J6" s="46"/>
      <c r="K6" s="64" t="s">
        <v>20</v>
      </c>
      <c r="L6" s="64"/>
      <c r="M6" s="64"/>
      <c r="N6" s="64"/>
      <c r="O6" s="64"/>
      <c r="P6" s="64"/>
    </row>
    <row r="7" spans="2:16" ht="11.25" customHeight="1" x14ac:dyDescent="0.35"/>
    <row r="8" spans="2:16" ht="15" thickBot="1" x14ac:dyDescent="0.4">
      <c r="B8" s="3" t="s">
        <v>4</v>
      </c>
      <c r="C8" s="3" t="s">
        <v>6</v>
      </c>
      <c r="D8" s="52" t="s">
        <v>5</v>
      </c>
      <c r="E8" s="52"/>
      <c r="F8" s="52"/>
      <c r="G8" s="52"/>
      <c r="H8" s="52"/>
      <c r="I8" s="52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6" ht="15" thickBot="1" x14ac:dyDescent="0.4">
      <c r="B9" s="6">
        <v>1</v>
      </c>
      <c r="C9" s="4" t="s">
        <v>198</v>
      </c>
      <c r="D9" s="43" t="s">
        <v>213</v>
      </c>
      <c r="E9" s="44"/>
      <c r="F9" s="44"/>
      <c r="G9" s="44"/>
      <c r="H9" s="44"/>
      <c r="I9" s="66"/>
      <c r="J9" s="16">
        <v>80</v>
      </c>
      <c r="K9" s="25">
        <v>87</v>
      </c>
      <c r="L9" s="25">
        <v>94</v>
      </c>
      <c r="M9" s="25">
        <v>82</v>
      </c>
      <c r="N9" s="26">
        <v>0</v>
      </c>
      <c r="O9" s="32"/>
    </row>
    <row r="10" spans="2:16" ht="15" thickBot="1" x14ac:dyDescent="0.4">
      <c r="B10" s="6">
        <f>B9+1</f>
        <v>2</v>
      </c>
      <c r="C10" s="4" t="s">
        <v>199</v>
      </c>
      <c r="D10" s="43" t="s">
        <v>214</v>
      </c>
      <c r="E10" s="44" t="s">
        <v>42</v>
      </c>
      <c r="F10" s="44" t="s">
        <v>42</v>
      </c>
      <c r="G10" s="44" t="s">
        <v>42</v>
      </c>
      <c r="H10" s="44" t="s">
        <v>42</v>
      </c>
      <c r="I10" s="66" t="s">
        <v>42</v>
      </c>
      <c r="J10" s="16">
        <v>82</v>
      </c>
      <c r="K10" s="25">
        <v>70</v>
      </c>
      <c r="L10" s="25">
        <v>85</v>
      </c>
      <c r="M10" s="25">
        <v>70</v>
      </c>
      <c r="N10" s="26">
        <f t="shared" ref="N10:N31" si="0">AVERAGE(J10:M10)</f>
        <v>76.75</v>
      </c>
      <c r="O10" s="32"/>
    </row>
    <row r="11" spans="2:16" ht="15" thickBot="1" x14ac:dyDescent="0.4">
      <c r="B11" s="6">
        <f t="shared" ref="B11:B23" si="1">B10+1</f>
        <v>3</v>
      </c>
      <c r="C11" s="4" t="s">
        <v>200</v>
      </c>
      <c r="D11" s="43" t="s">
        <v>215</v>
      </c>
      <c r="E11" s="44" t="s">
        <v>43</v>
      </c>
      <c r="F11" s="44" t="s">
        <v>43</v>
      </c>
      <c r="G11" s="44" t="s">
        <v>43</v>
      </c>
      <c r="H11" s="44" t="s">
        <v>43</v>
      </c>
      <c r="I11" s="66" t="s">
        <v>43</v>
      </c>
      <c r="J11" s="41">
        <v>0</v>
      </c>
      <c r="K11" s="40">
        <v>0</v>
      </c>
      <c r="L11" s="40">
        <v>0</v>
      </c>
      <c r="M11" s="40">
        <v>0</v>
      </c>
      <c r="N11" s="26">
        <f t="shared" si="0"/>
        <v>0</v>
      </c>
      <c r="O11" s="32"/>
    </row>
    <row r="12" spans="2:16" ht="15" thickBot="1" x14ac:dyDescent="0.4">
      <c r="B12" s="6">
        <f t="shared" si="1"/>
        <v>4</v>
      </c>
      <c r="C12" s="4" t="s">
        <v>201</v>
      </c>
      <c r="D12" s="43" t="s">
        <v>216</v>
      </c>
      <c r="E12" s="44" t="s">
        <v>44</v>
      </c>
      <c r="F12" s="44" t="s">
        <v>44</v>
      </c>
      <c r="G12" s="44" t="s">
        <v>44</v>
      </c>
      <c r="H12" s="44" t="s">
        <v>44</v>
      </c>
      <c r="I12" s="66" t="s">
        <v>44</v>
      </c>
      <c r="J12" s="16">
        <v>85</v>
      </c>
      <c r="K12" s="25">
        <v>89</v>
      </c>
      <c r="L12" s="25">
        <v>81</v>
      </c>
      <c r="M12" s="25">
        <v>72</v>
      </c>
      <c r="N12" s="26">
        <f t="shared" si="0"/>
        <v>81.75</v>
      </c>
      <c r="O12" s="32"/>
    </row>
    <row r="13" spans="2:16" ht="15" thickBot="1" x14ac:dyDescent="0.4">
      <c r="B13" s="6">
        <f t="shared" si="1"/>
        <v>5</v>
      </c>
      <c r="C13" s="4" t="s">
        <v>202</v>
      </c>
      <c r="D13" s="43" t="s">
        <v>217</v>
      </c>
      <c r="E13" s="44" t="s">
        <v>45</v>
      </c>
      <c r="F13" s="44" t="s">
        <v>45</v>
      </c>
      <c r="G13" s="44" t="s">
        <v>45</v>
      </c>
      <c r="H13" s="44" t="s">
        <v>45</v>
      </c>
      <c r="I13" s="66" t="s">
        <v>45</v>
      </c>
      <c r="J13" s="16">
        <v>74</v>
      </c>
      <c r="K13" s="25">
        <v>89</v>
      </c>
      <c r="L13" s="25">
        <v>87</v>
      </c>
      <c r="M13" s="25">
        <v>82</v>
      </c>
      <c r="N13" s="26">
        <f t="shared" si="0"/>
        <v>83</v>
      </c>
      <c r="O13" s="32"/>
    </row>
    <row r="14" spans="2:16" ht="15" thickBot="1" x14ac:dyDescent="0.4">
      <c r="B14" s="6">
        <f t="shared" si="1"/>
        <v>6</v>
      </c>
      <c r="C14" s="4" t="s">
        <v>203</v>
      </c>
      <c r="D14" s="43" t="s">
        <v>218</v>
      </c>
      <c r="E14" s="44" t="s">
        <v>46</v>
      </c>
      <c r="F14" s="44" t="s">
        <v>46</v>
      </c>
      <c r="G14" s="44" t="s">
        <v>46</v>
      </c>
      <c r="H14" s="44" t="s">
        <v>46</v>
      </c>
      <c r="I14" s="66" t="s">
        <v>46</v>
      </c>
      <c r="J14" s="16">
        <v>89</v>
      </c>
      <c r="K14" s="25">
        <v>84</v>
      </c>
      <c r="L14" s="25">
        <v>92</v>
      </c>
      <c r="M14" s="25">
        <v>84</v>
      </c>
      <c r="N14" s="26">
        <f t="shared" si="0"/>
        <v>87.25</v>
      </c>
      <c r="O14" s="32"/>
    </row>
    <row r="15" spans="2:16" ht="15" thickBot="1" x14ac:dyDescent="0.4">
      <c r="B15" s="6">
        <f t="shared" si="1"/>
        <v>7</v>
      </c>
      <c r="C15" s="4" t="s">
        <v>204</v>
      </c>
      <c r="D15" s="43" t="s">
        <v>219</v>
      </c>
      <c r="E15" s="44" t="s">
        <v>47</v>
      </c>
      <c r="F15" s="44" t="s">
        <v>47</v>
      </c>
      <c r="G15" s="44" t="s">
        <v>47</v>
      </c>
      <c r="H15" s="44" t="s">
        <v>47</v>
      </c>
      <c r="I15" s="66" t="s">
        <v>47</v>
      </c>
      <c r="J15" s="16">
        <v>76</v>
      </c>
      <c r="K15" s="38">
        <v>0</v>
      </c>
      <c r="L15" s="25">
        <v>81</v>
      </c>
      <c r="M15" s="25">
        <v>82</v>
      </c>
      <c r="N15" s="26">
        <f t="shared" si="0"/>
        <v>59.75</v>
      </c>
      <c r="O15" s="32"/>
    </row>
    <row r="16" spans="2:16" ht="15" thickBot="1" x14ac:dyDescent="0.4">
      <c r="B16" s="6">
        <f t="shared" si="1"/>
        <v>8</v>
      </c>
      <c r="C16" s="4" t="s">
        <v>205</v>
      </c>
      <c r="D16" s="43" t="s">
        <v>220</v>
      </c>
      <c r="E16" s="44" t="s">
        <v>48</v>
      </c>
      <c r="F16" s="44" t="s">
        <v>48</v>
      </c>
      <c r="G16" s="44" t="s">
        <v>48</v>
      </c>
      <c r="H16" s="44" t="s">
        <v>48</v>
      </c>
      <c r="I16" s="66" t="s">
        <v>48</v>
      </c>
      <c r="J16" s="16">
        <v>77</v>
      </c>
      <c r="K16" s="25">
        <v>87</v>
      </c>
      <c r="L16" s="25">
        <v>88</v>
      </c>
      <c r="M16" s="25">
        <v>84</v>
      </c>
      <c r="N16" s="26">
        <f t="shared" si="0"/>
        <v>84</v>
      </c>
      <c r="O16" s="32"/>
    </row>
    <row r="17" spans="2:15" ht="15" thickBot="1" x14ac:dyDescent="0.4">
      <c r="B17" s="6">
        <f t="shared" si="1"/>
        <v>9</v>
      </c>
      <c r="C17" s="4" t="s">
        <v>206</v>
      </c>
      <c r="D17" s="43" t="s">
        <v>221</v>
      </c>
      <c r="E17" s="44" t="s">
        <v>49</v>
      </c>
      <c r="F17" s="44" t="s">
        <v>49</v>
      </c>
      <c r="G17" s="44" t="s">
        <v>49</v>
      </c>
      <c r="H17" s="44" t="s">
        <v>49</v>
      </c>
      <c r="I17" s="66" t="s">
        <v>49</v>
      </c>
      <c r="J17" s="16">
        <v>72</v>
      </c>
      <c r="K17" s="25">
        <v>70</v>
      </c>
      <c r="L17" s="38">
        <v>0</v>
      </c>
      <c r="M17" s="25">
        <v>83</v>
      </c>
      <c r="N17" s="26">
        <f t="shared" si="0"/>
        <v>56.25</v>
      </c>
      <c r="O17" s="32"/>
    </row>
    <row r="18" spans="2:15" ht="15" thickBot="1" x14ac:dyDescent="0.4">
      <c r="B18" s="6">
        <f t="shared" si="1"/>
        <v>10</v>
      </c>
      <c r="C18" s="4" t="s">
        <v>207</v>
      </c>
      <c r="D18" s="43" t="s">
        <v>222</v>
      </c>
      <c r="E18" s="44" t="s">
        <v>50</v>
      </c>
      <c r="F18" s="44" t="s">
        <v>50</v>
      </c>
      <c r="G18" s="44" t="s">
        <v>50</v>
      </c>
      <c r="H18" s="44" t="s">
        <v>50</v>
      </c>
      <c r="I18" s="66" t="s">
        <v>50</v>
      </c>
      <c r="J18" s="16">
        <v>85</v>
      </c>
      <c r="K18" s="25">
        <v>90</v>
      </c>
      <c r="L18" s="25">
        <v>91</v>
      </c>
      <c r="M18" s="25">
        <v>84</v>
      </c>
      <c r="N18" s="26">
        <f t="shared" si="0"/>
        <v>87.5</v>
      </c>
      <c r="O18" s="32"/>
    </row>
    <row r="19" spans="2:15" ht="15" thickBot="1" x14ac:dyDescent="0.4">
      <c r="B19" s="6">
        <f t="shared" si="1"/>
        <v>11</v>
      </c>
      <c r="C19" s="4" t="s">
        <v>208</v>
      </c>
      <c r="D19" s="43" t="s">
        <v>223</v>
      </c>
      <c r="E19" s="44" t="s">
        <v>51</v>
      </c>
      <c r="F19" s="44" t="s">
        <v>51</v>
      </c>
      <c r="G19" s="44" t="s">
        <v>51</v>
      </c>
      <c r="H19" s="44" t="s">
        <v>51</v>
      </c>
      <c r="I19" s="66" t="s">
        <v>51</v>
      </c>
      <c r="J19" s="16">
        <v>83</v>
      </c>
      <c r="K19" s="25">
        <v>90</v>
      </c>
      <c r="L19" s="25">
        <v>91</v>
      </c>
      <c r="M19" s="25">
        <v>78</v>
      </c>
      <c r="N19" s="26">
        <f t="shared" si="0"/>
        <v>85.5</v>
      </c>
      <c r="O19" s="32"/>
    </row>
    <row r="20" spans="2:15" ht="15" thickBot="1" x14ac:dyDescent="0.4">
      <c r="B20" s="6">
        <f t="shared" si="1"/>
        <v>12</v>
      </c>
      <c r="C20" s="4" t="s">
        <v>209</v>
      </c>
      <c r="D20" s="43" t="s">
        <v>224</v>
      </c>
      <c r="E20" s="44" t="s">
        <v>52</v>
      </c>
      <c r="F20" s="44" t="s">
        <v>52</v>
      </c>
      <c r="G20" s="44" t="s">
        <v>52</v>
      </c>
      <c r="H20" s="44" t="s">
        <v>52</v>
      </c>
      <c r="I20" s="66" t="s">
        <v>52</v>
      </c>
      <c r="J20" s="41">
        <v>81</v>
      </c>
      <c r="K20" s="40">
        <v>0</v>
      </c>
      <c r="L20" s="40">
        <v>0</v>
      </c>
      <c r="M20" s="40">
        <v>0</v>
      </c>
      <c r="N20" s="26">
        <f t="shared" si="0"/>
        <v>20.25</v>
      </c>
      <c r="O20" s="32"/>
    </row>
    <row r="21" spans="2:15" ht="21" customHeight="1" thickBot="1" x14ac:dyDescent="0.4">
      <c r="B21" s="6">
        <f t="shared" si="1"/>
        <v>13</v>
      </c>
      <c r="C21" s="4" t="s">
        <v>210</v>
      </c>
      <c r="D21" s="43" t="s">
        <v>225</v>
      </c>
      <c r="E21" s="44" t="s">
        <v>53</v>
      </c>
      <c r="F21" s="44" t="s">
        <v>53</v>
      </c>
      <c r="G21" s="44" t="s">
        <v>53</v>
      </c>
      <c r="H21" s="44" t="s">
        <v>53</v>
      </c>
      <c r="I21" s="66" t="s">
        <v>53</v>
      </c>
      <c r="J21" s="16">
        <v>78</v>
      </c>
      <c r="K21" s="25">
        <v>85</v>
      </c>
      <c r="L21" s="25">
        <v>95</v>
      </c>
      <c r="M21" s="25">
        <v>88</v>
      </c>
      <c r="N21" s="26">
        <f t="shared" si="0"/>
        <v>86.5</v>
      </c>
      <c r="O21" s="32"/>
    </row>
    <row r="22" spans="2:15" ht="15" thickBot="1" x14ac:dyDescent="0.4">
      <c r="B22" s="6">
        <f t="shared" si="1"/>
        <v>14</v>
      </c>
      <c r="C22" s="4" t="s">
        <v>211</v>
      </c>
      <c r="D22" s="43" t="s">
        <v>226</v>
      </c>
      <c r="E22" s="44" t="s">
        <v>54</v>
      </c>
      <c r="F22" s="44" t="s">
        <v>54</v>
      </c>
      <c r="G22" s="44" t="s">
        <v>54</v>
      </c>
      <c r="H22" s="44" t="s">
        <v>54</v>
      </c>
      <c r="I22" s="66" t="s">
        <v>54</v>
      </c>
      <c r="J22" s="16">
        <v>80</v>
      </c>
      <c r="K22" s="25">
        <v>70</v>
      </c>
      <c r="L22" s="25">
        <v>85</v>
      </c>
      <c r="M22" s="25">
        <v>85</v>
      </c>
      <c r="N22" s="26">
        <f t="shared" si="0"/>
        <v>80</v>
      </c>
      <c r="O22" s="32"/>
    </row>
    <row r="23" spans="2:15" ht="15" thickBot="1" x14ac:dyDescent="0.4">
      <c r="B23" s="6">
        <f t="shared" si="1"/>
        <v>15</v>
      </c>
      <c r="C23" s="4" t="s">
        <v>212</v>
      </c>
      <c r="D23" s="43" t="s">
        <v>227</v>
      </c>
      <c r="E23" s="44" t="s">
        <v>55</v>
      </c>
      <c r="F23" s="44" t="s">
        <v>55</v>
      </c>
      <c r="G23" s="44" t="s">
        <v>55</v>
      </c>
      <c r="H23" s="44" t="s">
        <v>55</v>
      </c>
      <c r="I23" s="66" t="s">
        <v>55</v>
      </c>
      <c r="J23" s="16">
        <v>81</v>
      </c>
      <c r="K23" s="25">
        <v>91</v>
      </c>
      <c r="L23" s="25">
        <v>87</v>
      </c>
      <c r="M23" s="25">
        <v>87</v>
      </c>
      <c r="N23" s="26">
        <f t="shared" si="0"/>
        <v>86.5</v>
      </c>
      <c r="O23" s="32"/>
    </row>
    <row r="24" spans="2:15" ht="15" thickBot="1" x14ac:dyDescent="0.4">
      <c r="B24" s="6"/>
      <c r="C24" s="4"/>
      <c r="D24" s="43"/>
      <c r="E24" s="44"/>
      <c r="F24" s="44"/>
      <c r="G24" s="44"/>
      <c r="H24" s="44"/>
      <c r="I24" s="66"/>
      <c r="J24" s="16"/>
      <c r="K24" s="25"/>
      <c r="L24" s="25"/>
      <c r="M24" s="25"/>
      <c r="N24" s="26"/>
      <c r="O24" s="32"/>
    </row>
    <row r="25" spans="2:15" ht="15" thickBot="1" x14ac:dyDescent="0.4">
      <c r="B25" s="6"/>
      <c r="C25" s="4"/>
      <c r="D25" s="43"/>
      <c r="E25" s="44"/>
      <c r="F25" s="44"/>
      <c r="G25" s="44"/>
      <c r="H25" s="44"/>
      <c r="I25" s="66"/>
      <c r="J25" s="16"/>
      <c r="K25" s="25"/>
      <c r="L25" s="25"/>
      <c r="M25" s="25"/>
      <c r="N25" s="26"/>
      <c r="O25" s="32"/>
    </row>
    <row r="26" spans="2:15" ht="15" thickBot="1" x14ac:dyDescent="0.4">
      <c r="B26" s="6"/>
      <c r="C26" s="4"/>
      <c r="D26" s="43"/>
      <c r="E26" s="44"/>
      <c r="F26" s="44"/>
      <c r="G26" s="44"/>
      <c r="H26" s="44"/>
      <c r="I26" s="66"/>
      <c r="J26" s="16"/>
      <c r="K26" s="25"/>
      <c r="L26" s="25"/>
      <c r="M26" s="25"/>
      <c r="N26" s="26"/>
      <c r="O26" s="32"/>
    </row>
    <row r="27" spans="2:15" ht="15" thickBot="1" x14ac:dyDescent="0.4">
      <c r="B27" s="6"/>
      <c r="C27" s="28"/>
      <c r="D27" s="67"/>
      <c r="E27" s="68"/>
      <c r="F27" s="68"/>
      <c r="G27" s="68"/>
      <c r="H27" s="68"/>
      <c r="I27" s="69"/>
      <c r="J27" s="16"/>
      <c r="K27" s="25"/>
      <c r="L27" s="25"/>
      <c r="M27" s="25"/>
      <c r="N27" s="26" t="e">
        <f t="shared" si="0"/>
        <v>#DIV/0!</v>
      </c>
      <c r="O27" s="32"/>
    </row>
    <row r="28" spans="2:15" ht="15" thickBot="1" x14ac:dyDescent="0.4">
      <c r="B28" s="6"/>
      <c r="C28" s="28"/>
      <c r="D28" s="67"/>
      <c r="E28" s="68"/>
      <c r="F28" s="68"/>
      <c r="G28" s="68"/>
      <c r="H28" s="68"/>
      <c r="I28" s="69"/>
      <c r="J28" s="16"/>
      <c r="K28" s="25"/>
      <c r="L28" s="25"/>
      <c r="M28" s="25"/>
      <c r="N28" s="26" t="e">
        <f t="shared" si="0"/>
        <v>#DIV/0!</v>
      </c>
      <c r="O28" s="32"/>
    </row>
    <row r="29" spans="2:15" x14ac:dyDescent="0.35">
      <c r="B29" s="6"/>
      <c r="C29" s="28"/>
      <c r="D29" s="67"/>
      <c r="E29" s="68"/>
      <c r="F29" s="68"/>
      <c r="G29" s="68"/>
      <c r="H29" s="68"/>
      <c r="I29" s="69"/>
      <c r="J29" s="25"/>
      <c r="K29" s="25"/>
      <c r="L29" s="25"/>
      <c r="M29" s="25"/>
      <c r="N29" s="26" t="e">
        <f t="shared" si="0"/>
        <v>#DIV/0!</v>
      </c>
    </row>
    <row r="30" spans="2:15" x14ac:dyDescent="0.35">
      <c r="B30" s="6"/>
      <c r="C30" s="28"/>
      <c r="D30" s="67"/>
      <c r="E30" s="68"/>
      <c r="F30" s="68"/>
      <c r="G30" s="68"/>
      <c r="H30" s="68"/>
      <c r="I30" s="69"/>
      <c r="J30" s="25"/>
      <c r="K30" s="25"/>
      <c r="L30" s="25"/>
      <c r="M30" s="25"/>
      <c r="N30" s="26" t="e">
        <f t="shared" si="0"/>
        <v>#DIV/0!</v>
      </c>
    </row>
    <row r="31" spans="2:15" x14ac:dyDescent="0.35">
      <c r="B31" s="6"/>
      <c r="C31" s="28"/>
      <c r="D31" s="67"/>
      <c r="E31" s="68"/>
      <c r="F31" s="68"/>
      <c r="G31" s="68"/>
      <c r="H31" s="68"/>
      <c r="I31" s="69"/>
      <c r="J31" s="25"/>
      <c r="K31" s="25"/>
      <c r="L31" s="25"/>
      <c r="M31" s="4"/>
      <c r="N31" s="26" t="e">
        <f t="shared" si="0"/>
        <v>#DIV/0!</v>
      </c>
    </row>
    <row r="32" spans="2:15" x14ac:dyDescent="0.35">
      <c r="B32" s="6"/>
      <c r="C32" s="6"/>
      <c r="D32" s="29"/>
      <c r="E32" s="30"/>
      <c r="F32" s="30"/>
      <c r="G32" s="30"/>
      <c r="H32" s="30"/>
      <c r="I32" s="31"/>
      <c r="J32" s="25"/>
      <c r="K32" s="25"/>
      <c r="L32" s="25"/>
      <c r="M32" s="4"/>
      <c r="N32" s="26"/>
    </row>
    <row r="33" spans="2:14" x14ac:dyDescent="0.35">
      <c r="B33" s="6"/>
      <c r="C33" s="6"/>
      <c r="D33" s="29"/>
      <c r="E33" s="30"/>
      <c r="F33" s="30"/>
      <c r="G33" s="30"/>
      <c r="H33" s="30"/>
      <c r="I33" s="31"/>
      <c r="J33" s="4"/>
      <c r="K33" s="4"/>
      <c r="L33" s="4"/>
      <c r="M33" s="4"/>
      <c r="N33" s="26"/>
    </row>
    <row r="34" spans="2:14" x14ac:dyDescent="0.35">
      <c r="B34" s="6"/>
      <c r="C34" s="6"/>
      <c r="D34" s="65"/>
      <c r="E34" s="65"/>
      <c r="F34" s="65"/>
      <c r="G34" s="65"/>
      <c r="H34" s="65"/>
      <c r="I34" s="65"/>
      <c r="J34" s="4"/>
      <c r="K34" s="4"/>
      <c r="L34" s="4"/>
      <c r="M34" s="4"/>
      <c r="N34" s="26"/>
    </row>
    <row r="35" spans="2:14" x14ac:dyDescent="0.35">
      <c r="B35" s="6"/>
      <c r="C35" s="6"/>
      <c r="D35" s="65"/>
      <c r="E35" s="65"/>
      <c r="F35" s="65"/>
      <c r="G35" s="65"/>
      <c r="H35" s="65"/>
      <c r="I35" s="65"/>
      <c r="J35" s="4"/>
      <c r="K35" s="4"/>
      <c r="L35" s="4"/>
      <c r="M35" s="4"/>
      <c r="N35" s="26"/>
    </row>
    <row r="36" spans="2:14" x14ac:dyDescent="0.35">
      <c r="B36" s="6"/>
      <c r="C36" s="6"/>
      <c r="D36" s="65"/>
      <c r="E36" s="65"/>
      <c r="F36" s="65"/>
      <c r="G36" s="65"/>
      <c r="H36" s="65"/>
      <c r="I36" s="65"/>
      <c r="J36" s="4"/>
      <c r="K36" s="4"/>
      <c r="L36" s="4"/>
      <c r="M36" s="4"/>
      <c r="N36" s="26"/>
    </row>
    <row r="37" spans="2:14" x14ac:dyDescent="0.35">
      <c r="B37" s="6"/>
      <c r="C37" s="6"/>
      <c r="D37" s="65"/>
      <c r="E37" s="65"/>
      <c r="F37" s="65"/>
      <c r="G37" s="65"/>
      <c r="H37" s="65"/>
      <c r="I37" s="65"/>
      <c r="J37" s="4"/>
      <c r="K37" s="4"/>
      <c r="L37" s="4"/>
      <c r="M37" s="4"/>
      <c r="N37" s="26"/>
    </row>
    <row r="38" spans="2:14" x14ac:dyDescent="0.35">
      <c r="B38" s="6"/>
      <c r="C38" s="3"/>
      <c r="D38" s="60"/>
      <c r="E38" s="61"/>
      <c r="F38" s="61"/>
      <c r="G38" s="61"/>
      <c r="H38" s="61"/>
      <c r="I38" s="62"/>
      <c r="J38" s="3"/>
      <c r="K38" s="3"/>
      <c r="L38" s="3"/>
      <c r="M38" s="3"/>
      <c r="N38" s="26"/>
    </row>
    <row r="39" spans="2:14" x14ac:dyDescent="0.35">
      <c r="C39" s="46"/>
      <c r="D39" s="46"/>
      <c r="E39" s="1"/>
      <c r="H39" s="53" t="s">
        <v>15</v>
      </c>
      <c r="I39" s="53"/>
      <c r="J39" s="11">
        <f>COUNTIF(J9:J38,"&gt;=70")</f>
        <v>14</v>
      </c>
      <c r="K39" s="11">
        <f>COUNTIF(K9:K38,"&gt;=70")</f>
        <v>12</v>
      </c>
      <c r="L39" s="11">
        <f>COUNTIF(L9:L38,"&gt;=70")</f>
        <v>12</v>
      </c>
      <c r="M39" s="11">
        <f>COUNTIF(M9:M38,"&gt;=70")</f>
        <v>13</v>
      </c>
      <c r="N39" s="15">
        <f>COUNTIF(N9:N37,"&gt;=70")</f>
        <v>10</v>
      </c>
    </row>
    <row r="40" spans="2:14" x14ac:dyDescent="0.35">
      <c r="C40" s="46"/>
      <c r="D40" s="46"/>
      <c r="E40" s="8"/>
      <c r="H40" s="54" t="s">
        <v>16</v>
      </c>
      <c r="I40" s="54"/>
      <c r="J40" s="12">
        <f>COUNTIF(J9:J38,"&lt;70")</f>
        <v>1</v>
      </c>
      <c r="K40" s="12">
        <f>COUNTIF(K9:K38,"&lt;70")</f>
        <v>3</v>
      </c>
      <c r="L40" s="12">
        <f>COUNTIF(L9:L38,"&lt;70")</f>
        <v>3</v>
      </c>
      <c r="M40" s="12">
        <f>COUNTIF(M9:M38,"&lt;70")</f>
        <v>2</v>
      </c>
      <c r="N40" s="12">
        <f>COUNTIF(N9:N38,"&lt;70")</f>
        <v>5</v>
      </c>
    </row>
    <row r="41" spans="2:14" x14ac:dyDescent="0.35">
      <c r="C41" s="46"/>
      <c r="D41" s="46"/>
      <c r="E41" s="46"/>
      <c r="H41" s="54" t="s">
        <v>17</v>
      </c>
      <c r="I41" s="54"/>
      <c r="J41" s="12">
        <f>COUNT(J9:J38)</f>
        <v>15</v>
      </c>
      <c r="K41" s="12">
        <f>COUNT(K9:K38)</f>
        <v>15</v>
      </c>
      <c r="L41" s="12">
        <f>COUNT(L9:L38)</f>
        <v>15</v>
      </c>
      <c r="M41" s="12">
        <f>COUNT(M9:M38)</f>
        <v>15</v>
      </c>
      <c r="N41" s="12">
        <f>COUNT(N9:N38)</f>
        <v>15</v>
      </c>
    </row>
    <row r="42" spans="2:14" x14ac:dyDescent="0.35">
      <c r="C42" s="46"/>
      <c r="D42" s="46"/>
      <c r="E42" s="1"/>
      <c r="H42" s="55" t="s">
        <v>12</v>
      </c>
      <c r="I42" s="55"/>
      <c r="J42" s="13">
        <f>J39/J41</f>
        <v>0.93333333333333335</v>
      </c>
      <c r="K42" s="13">
        <f t="shared" ref="K42:L42" si="2">K39/K41</f>
        <v>0.8</v>
      </c>
      <c r="L42" s="13">
        <f t="shared" si="2"/>
        <v>0.8</v>
      </c>
      <c r="M42" s="13">
        <f t="shared" ref="M42" si="3">M39/M41</f>
        <v>0.8666666666666667</v>
      </c>
      <c r="N42" s="13">
        <f t="shared" ref="N42" si="4">N39/N41</f>
        <v>0.66666666666666663</v>
      </c>
    </row>
    <row r="43" spans="2:14" x14ac:dyDescent="0.35">
      <c r="C43" s="46"/>
      <c r="D43" s="46"/>
      <c r="E43" s="1"/>
      <c r="H43" s="55" t="s">
        <v>13</v>
      </c>
      <c r="I43" s="55"/>
      <c r="J43" s="13">
        <f>J40/J41</f>
        <v>6.6666666666666666E-2</v>
      </c>
      <c r="K43" s="13">
        <f t="shared" ref="K43:N43" si="5">K40/K41</f>
        <v>0.2</v>
      </c>
      <c r="L43" s="13">
        <f t="shared" si="5"/>
        <v>0.2</v>
      </c>
      <c r="M43" s="13">
        <f t="shared" si="5"/>
        <v>0.13333333333333333</v>
      </c>
      <c r="N43" s="13">
        <f t="shared" si="5"/>
        <v>0.33333333333333331</v>
      </c>
    </row>
    <row r="44" spans="2:14" x14ac:dyDescent="0.35">
      <c r="C44" s="46"/>
      <c r="D44" s="46"/>
      <c r="E44" s="8"/>
    </row>
    <row r="45" spans="2:14" x14ac:dyDescent="0.35">
      <c r="C45" s="1"/>
      <c r="D45" s="1"/>
      <c r="E45" s="8"/>
      <c r="H45" s="17" t="s">
        <v>21</v>
      </c>
      <c r="I45" s="17"/>
      <c r="J45" s="33">
        <f>AVERAGE(J9:J31)</f>
        <v>74.86666666666666</v>
      </c>
      <c r="K45" s="33">
        <f>AVERAGE(K9:K31)</f>
        <v>66.8</v>
      </c>
      <c r="L45" s="33">
        <f>AVERAGE(L9:L23)</f>
        <v>70.466666666666669</v>
      </c>
      <c r="M45" s="33">
        <f>AVERAGE(M9:M31)</f>
        <v>70.733333333333334</v>
      </c>
      <c r="N45" s="33" t="e">
        <f>AVERAGE(N9:N31)</f>
        <v>#DIV/0!</v>
      </c>
    </row>
    <row r="46" spans="2:14" x14ac:dyDescent="0.35">
      <c r="C46" s="1"/>
      <c r="D46" s="1"/>
      <c r="E46" s="8"/>
    </row>
    <row r="47" spans="2:14" x14ac:dyDescent="0.35">
      <c r="J47" s="18" t="s">
        <v>20</v>
      </c>
      <c r="K47" s="18"/>
      <c r="L47" s="18"/>
      <c r="M47" s="18"/>
    </row>
    <row r="48" spans="2:14" x14ac:dyDescent="0.35">
      <c r="J48" s="56" t="s">
        <v>14</v>
      </c>
      <c r="K48" s="56"/>
      <c r="L48" s="56"/>
      <c r="M48" s="56"/>
    </row>
  </sheetData>
  <mergeCells count="49">
    <mergeCell ref="N4:O4"/>
    <mergeCell ref="D6:G6"/>
    <mergeCell ref="I6:J6"/>
    <mergeCell ref="D8:I8"/>
    <mergeCell ref="D9:I9"/>
    <mergeCell ref="K6:P6"/>
    <mergeCell ref="D13:I13"/>
    <mergeCell ref="B2:M2"/>
    <mergeCell ref="C3:M3"/>
    <mergeCell ref="D4:G4"/>
    <mergeCell ref="J4:K4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8:I38"/>
    <mergeCell ref="C39:D39"/>
    <mergeCell ref="H39:I39"/>
    <mergeCell ref="D37:I37"/>
    <mergeCell ref="D26:I26"/>
    <mergeCell ref="D27:I27"/>
    <mergeCell ref="D28:I28"/>
    <mergeCell ref="D29:I29"/>
    <mergeCell ref="D30:I30"/>
    <mergeCell ref="D31:I31"/>
    <mergeCell ref="D34:I34"/>
    <mergeCell ref="D35:I35"/>
    <mergeCell ref="D36:I36"/>
    <mergeCell ref="C43:D43"/>
    <mergeCell ref="H43:I43"/>
    <mergeCell ref="C44:D44"/>
    <mergeCell ref="J48:M48"/>
    <mergeCell ref="C40:D40"/>
    <mergeCell ref="H40:I40"/>
    <mergeCell ref="C41:E41"/>
    <mergeCell ref="H41:I41"/>
    <mergeCell ref="C42:D42"/>
    <mergeCell ref="H42:I4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P46"/>
  <sheetViews>
    <sheetView topLeftCell="A57" zoomScale="84" zoomScaleNormal="84" workbookViewId="0">
      <selection activeCell="N44" sqref="N4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81640625" customWidth="1"/>
    <col min="11" max="13" width="5.7265625" customWidth="1"/>
    <col min="14" max="14" width="6.453125" customWidth="1"/>
    <col min="15" max="15" width="9.81640625" customWidth="1"/>
    <col min="16" max="17" width="5.7265625" customWidth="1"/>
  </cols>
  <sheetData>
    <row r="2" spans="2:16" ht="15.5" x14ac:dyDescent="0.35">
      <c r="B2" s="50" t="s">
        <v>24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2"/>
      <c r="P2" s="2"/>
    </row>
    <row r="3" spans="2:16" x14ac:dyDescent="0.3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1"/>
      <c r="P3" s="1"/>
    </row>
    <row r="4" spans="2:16" x14ac:dyDescent="0.35">
      <c r="C4" t="s">
        <v>0</v>
      </c>
      <c r="D4" s="48" t="s">
        <v>57</v>
      </c>
      <c r="E4" s="48"/>
      <c r="F4" s="48"/>
      <c r="G4" s="48"/>
      <c r="I4" t="s">
        <v>1</v>
      </c>
      <c r="J4" s="49" t="s">
        <v>56</v>
      </c>
      <c r="K4" s="49"/>
      <c r="N4" t="s">
        <v>2</v>
      </c>
      <c r="O4" s="70">
        <v>45637</v>
      </c>
      <c r="P4" s="70"/>
    </row>
    <row r="5" spans="2:16" ht="6.75" customHeight="1" x14ac:dyDescent="0.35">
      <c r="D5" s="5"/>
      <c r="E5" s="5"/>
      <c r="F5" s="5"/>
      <c r="G5" s="5"/>
    </row>
    <row r="6" spans="2:16" x14ac:dyDescent="0.35">
      <c r="C6" t="s">
        <v>3</v>
      </c>
      <c r="D6" s="49" t="s">
        <v>83</v>
      </c>
      <c r="E6" s="49"/>
      <c r="F6" s="49"/>
      <c r="G6" s="49"/>
      <c r="I6" s="46" t="s">
        <v>18</v>
      </c>
      <c r="J6" s="46"/>
      <c r="K6" s="20" t="s">
        <v>23</v>
      </c>
      <c r="L6" s="20"/>
      <c r="M6" s="20"/>
      <c r="N6" s="20"/>
      <c r="O6" s="21"/>
    </row>
    <row r="7" spans="2:16" ht="11.25" customHeight="1" x14ac:dyDescent="0.35"/>
    <row r="8" spans="2:16" x14ac:dyDescent="0.35">
      <c r="B8" s="3" t="s">
        <v>4</v>
      </c>
      <c r="C8" s="3" t="s">
        <v>6</v>
      </c>
      <c r="D8" s="52" t="s">
        <v>5</v>
      </c>
      <c r="E8" s="52"/>
      <c r="F8" s="52"/>
      <c r="G8" s="52"/>
      <c r="H8" s="52"/>
      <c r="I8" s="52"/>
      <c r="J8" s="4" t="s">
        <v>7</v>
      </c>
      <c r="K8" s="4" t="s">
        <v>9</v>
      </c>
      <c r="L8" s="4" t="s">
        <v>10</v>
      </c>
      <c r="M8" s="4" t="s">
        <v>11</v>
      </c>
      <c r="N8" s="4" t="s">
        <v>98</v>
      </c>
      <c r="O8" s="9" t="s">
        <v>19</v>
      </c>
    </row>
    <row r="9" spans="2:16" x14ac:dyDescent="0.35">
      <c r="B9" s="6">
        <v>1</v>
      </c>
      <c r="C9" s="28" t="s">
        <v>84</v>
      </c>
      <c r="D9" s="72" t="s">
        <v>91</v>
      </c>
      <c r="E9" s="72" t="s">
        <v>62</v>
      </c>
      <c r="F9" s="72" t="s">
        <v>62</v>
      </c>
      <c r="G9" s="72" t="s">
        <v>62</v>
      </c>
      <c r="H9" s="72" t="s">
        <v>62</v>
      </c>
      <c r="I9" s="72" t="s">
        <v>62</v>
      </c>
      <c r="J9" s="26">
        <v>95</v>
      </c>
      <c r="K9" s="25">
        <v>100</v>
      </c>
      <c r="L9" s="25">
        <v>100</v>
      </c>
      <c r="M9" s="25">
        <v>90</v>
      </c>
      <c r="N9" s="25">
        <v>90</v>
      </c>
      <c r="O9" s="26">
        <f t="shared" ref="O9:O15" si="0">AVERAGE(J9:N9)</f>
        <v>95</v>
      </c>
      <c r="P9" s="32"/>
    </row>
    <row r="10" spans="2:16" x14ac:dyDescent="0.35">
      <c r="B10" s="6">
        <f t="shared" ref="B10:B15" si="1">B9+1</f>
        <v>2</v>
      </c>
      <c r="C10" s="28" t="s">
        <v>85</v>
      </c>
      <c r="D10" s="72" t="s">
        <v>92</v>
      </c>
      <c r="E10" s="72" t="s">
        <v>63</v>
      </c>
      <c r="F10" s="72" t="s">
        <v>63</v>
      </c>
      <c r="G10" s="72" t="s">
        <v>63</v>
      </c>
      <c r="H10" s="72" t="s">
        <v>63</v>
      </c>
      <c r="I10" s="72" t="s">
        <v>63</v>
      </c>
      <c r="J10" s="26">
        <v>90</v>
      </c>
      <c r="K10" s="25">
        <v>94</v>
      </c>
      <c r="L10" s="25">
        <v>80</v>
      </c>
      <c r="M10" s="25">
        <v>75</v>
      </c>
      <c r="N10" s="25">
        <v>72</v>
      </c>
      <c r="O10" s="26">
        <f t="shared" si="0"/>
        <v>82.2</v>
      </c>
      <c r="P10" s="32"/>
    </row>
    <row r="11" spans="2:16" x14ac:dyDescent="0.35">
      <c r="B11" s="6">
        <f t="shared" si="1"/>
        <v>3</v>
      </c>
      <c r="C11" s="28" t="s">
        <v>86</v>
      </c>
      <c r="D11" s="72" t="s">
        <v>93</v>
      </c>
      <c r="E11" s="72" t="s">
        <v>64</v>
      </c>
      <c r="F11" s="72" t="s">
        <v>64</v>
      </c>
      <c r="G11" s="72" t="s">
        <v>64</v>
      </c>
      <c r="H11" s="72" t="s">
        <v>64</v>
      </c>
      <c r="I11" s="72" t="s">
        <v>64</v>
      </c>
      <c r="J11" s="26">
        <v>85</v>
      </c>
      <c r="K11" s="25">
        <v>80</v>
      </c>
      <c r="L11" s="25">
        <v>82</v>
      </c>
      <c r="M11" s="25">
        <v>70</v>
      </c>
      <c r="N11" s="25">
        <v>70</v>
      </c>
      <c r="O11" s="26">
        <f t="shared" si="0"/>
        <v>77.400000000000006</v>
      </c>
      <c r="P11" s="32"/>
    </row>
    <row r="12" spans="2:16" x14ac:dyDescent="0.35">
      <c r="B12" s="6">
        <f t="shared" si="1"/>
        <v>4</v>
      </c>
      <c r="C12" s="28" t="s">
        <v>87</v>
      </c>
      <c r="D12" s="72" t="s">
        <v>94</v>
      </c>
      <c r="E12" s="72" t="s">
        <v>65</v>
      </c>
      <c r="F12" s="72" t="s">
        <v>65</v>
      </c>
      <c r="G12" s="72" t="s">
        <v>65</v>
      </c>
      <c r="H12" s="72" t="s">
        <v>65</v>
      </c>
      <c r="I12" s="72" t="s">
        <v>65</v>
      </c>
      <c r="J12" s="26">
        <v>90</v>
      </c>
      <c r="K12" s="25">
        <v>88</v>
      </c>
      <c r="L12" s="25">
        <v>89</v>
      </c>
      <c r="M12" s="25">
        <v>70</v>
      </c>
      <c r="N12" s="25">
        <v>70</v>
      </c>
      <c r="O12" s="26">
        <f t="shared" si="0"/>
        <v>81.400000000000006</v>
      </c>
      <c r="P12" s="32"/>
    </row>
    <row r="13" spans="2:16" x14ac:dyDescent="0.35">
      <c r="B13" s="6">
        <f t="shared" si="1"/>
        <v>5</v>
      </c>
      <c r="C13" s="28" t="s">
        <v>88</v>
      </c>
      <c r="D13" s="72" t="s">
        <v>95</v>
      </c>
      <c r="E13" s="72" t="s">
        <v>66</v>
      </c>
      <c r="F13" s="72" t="s">
        <v>66</v>
      </c>
      <c r="G13" s="72" t="s">
        <v>66</v>
      </c>
      <c r="H13" s="72" t="s">
        <v>66</v>
      </c>
      <c r="I13" s="72" t="s">
        <v>66</v>
      </c>
      <c r="J13" s="26">
        <v>95</v>
      </c>
      <c r="K13" s="25">
        <v>100</v>
      </c>
      <c r="L13" s="25">
        <v>100</v>
      </c>
      <c r="M13" s="25">
        <v>90</v>
      </c>
      <c r="N13" s="25">
        <v>90</v>
      </c>
      <c r="O13" s="26">
        <f t="shared" si="0"/>
        <v>95</v>
      </c>
      <c r="P13" s="32"/>
    </row>
    <row r="14" spans="2:16" x14ac:dyDescent="0.35">
      <c r="B14" s="6">
        <f t="shared" si="1"/>
        <v>6</v>
      </c>
      <c r="C14" s="28" t="s">
        <v>89</v>
      </c>
      <c r="D14" s="72" t="s">
        <v>96</v>
      </c>
      <c r="E14" s="72" t="s">
        <v>67</v>
      </c>
      <c r="F14" s="72" t="s">
        <v>67</v>
      </c>
      <c r="G14" s="72" t="s">
        <v>67</v>
      </c>
      <c r="H14" s="72" t="s">
        <v>67</v>
      </c>
      <c r="I14" s="72" t="s">
        <v>67</v>
      </c>
      <c r="J14" s="26">
        <v>80</v>
      </c>
      <c r="K14" s="25">
        <v>98</v>
      </c>
      <c r="L14" s="25">
        <v>98</v>
      </c>
      <c r="M14" s="25">
        <v>90</v>
      </c>
      <c r="N14" s="25">
        <v>90</v>
      </c>
      <c r="O14" s="26">
        <f t="shared" si="0"/>
        <v>91.2</v>
      </c>
      <c r="P14" s="32"/>
    </row>
    <row r="15" spans="2:16" ht="15" thickBot="1" x14ac:dyDescent="0.4">
      <c r="B15" s="6">
        <f t="shared" si="1"/>
        <v>7</v>
      </c>
      <c r="C15" s="28" t="s">
        <v>90</v>
      </c>
      <c r="D15" s="72" t="s">
        <v>97</v>
      </c>
      <c r="E15" s="72" t="s">
        <v>68</v>
      </c>
      <c r="F15" s="72" t="s">
        <v>68</v>
      </c>
      <c r="G15" s="72" t="s">
        <v>68</v>
      </c>
      <c r="H15" s="72" t="s">
        <v>68</v>
      </c>
      <c r="I15" s="72" t="s">
        <v>68</v>
      </c>
      <c r="J15" s="26">
        <v>95</v>
      </c>
      <c r="K15" s="25">
        <v>98</v>
      </c>
      <c r="L15" s="25">
        <v>98</v>
      </c>
      <c r="M15" s="25">
        <v>90</v>
      </c>
      <c r="N15" s="25">
        <v>90</v>
      </c>
      <c r="O15" s="26">
        <f t="shared" si="0"/>
        <v>94.2</v>
      </c>
      <c r="P15" s="32"/>
    </row>
    <row r="16" spans="2:16" ht="15" thickBot="1" x14ac:dyDescent="0.4">
      <c r="B16" s="6"/>
      <c r="C16" s="28"/>
      <c r="D16" s="72"/>
      <c r="E16" s="72"/>
      <c r="F16" s="72"/>
      <c r="G16" s="72"/>
      <c r="H16" s="72"/>
      <c r="I16" s="72"/>
      <c r="J16" s="37"/>
      <c r="K16" s="25"/>
      <c r="L16" s="25"/>
      <c r="M16" s="25"/>
      <c r="N16" s="25"/>
      <c r="O16" s="26"/>
      <c r="P16" s="32"/>
    </row>
    <row r="17" spans="2:16" ht="15" thickBot="1" x14ac:dyDescent="0.4">
      <c r="B17" s="6"/>
      <c r="C17" s="28"/>
      <c r="D17" s="72"/>
      <c r="E17" s="72"/>
      <c r="F17" s="72"/>
      <c r="G17" s="72"/>
      <c r="H17" s="72"/>
      <c r="I17" s="72"/>
      <c r="J17" s="37"/>
      <c r="K17" s="25"/>
      <c r="L17" s="25"/>
      <c r="M17" s="25"/>
      <c r="N17" s="25"/>
      <c r="O17" s="26"/>
      <c r="P17" s="32"/>
    </row>
    <row r="18" spans="2:16" ht="15" thickBot="1" x14ac:dyDescent="0.4">
      <c r="B18" s="6"/>
      <c r="C18" s="28"/>
      <c r="D18" s="72"/>
      <c r="E18" s="72"/>
      <c r="F18" s="72"/>
      <c r="G18" s="72"/>
      <c r="H18" s="72"/>
      <c r="I18" s="72"/>
      <c r="J18" s="37"/>
      <c r="K18" s="25"/>
      <c r="L18" s="25"/>
      <c r="M18" s="25"/>
      <c r="N18" s="25"/>
      <c r="O18" s="26"/>
      <c r="P18" s="32"/>
    </row>
    <row r="19" spans="2:16" ht="15" thickBot="1" x14ac:dyDescent="0.4">
      <c r="B19" s="6"/>
      <c r="C19" s="28"/>
      <c r="D19" s="72"/>
      <c r="E19" s="72"/>
      <c r="F19" s="72"/>
      <c r="G19" s="72"/>
      <c r="H19" s="72"/>
      <c r="I19" s="72"/>
      <c r="J19" s="37"/>
      <c r="K19" s="25"/>
      <c r="L19" s="25"/>
      <c r="M19" s="25"/>
      <c r="N19" s="25"/>
      <c r="O19" s="26"/>
      <c r="P19" s="32"/>
    </row>
    <row r="20" spans="2:16" x14ac:dyDescent="0.35">
      <c r="B20" s="6"/>
      <c r="C20" s="6"/>
      <c r="D20" s="71"/>
      <c r="E20" s="71"/>
      <c r="F20" s="71"/>
      <c r="G20" s="71"/>
      <c r="H20" s="71"/>
      <c r="I20" s="71"/>
      <c r="J20" s="25"/>
      <c r="K20" s="25"/>
      <c r="L20" s="25"/>
      <c r="M20" s="25"/>
      <c r="N20" s="25"/>
      <c r="O20" s="26"/>
      <c r="P20" s="32"/>
    </row>
    <row r="21" spans="2:16" x14ac:dyDescent="0.35">
      <c r="B21" s="6"/>
      <c r="C21" s="6"/>
      <c r="D21" s="71"/>
      <c r="E21" s="71"/>
      <c r="F21" s="71"/>
      <c r="G21" s="71"/>
      <c r="H21" s="71"/>
      <c r="I21" s="71"/>
      <c r="J21" s="25"/>
      <c r="K21" s="25"/>
      <c r="L21" s="25"/>
      <c r="M21" s="25"/>
      <c r="N21" s="25"/>
      <c r="O21" s="26"/>
      <c r="P21" s="32"/>
    </row>
    <row r="22" spans="2:16" x14ac:dyDescent="0.35">
      <c r="B22" s="6"/>
      <c r="C22" s="6"/>
      <c r="D22" s="71"/>
      <c r="E22" s="71"/>
      <c r="F22" s="71"/>
      <c r="G22" s="71"/>
      <c r="H22" s="71"/>
      <c r="I22" s="71"/>
      <c r="J22" s="25"/>
      <c r="K22" s="25"/>
      <c r="L22" s="25"/>
      <c r="M22" s="25"/>
      <c r="N22" s="25"/>
      <c r="O22" s="26"/>
      <c r="P22" s="32"/>
    </row>
    <row r="23" spans="2:16" x14ac:dyDescent="0.35">
      <c r="B23" s="6"/>
      <c r="C23" s="6"/>
      <c r="D23" s="71"/>
      <c r="E23" s="71"/>
      <c r="F23" s="71"/>
      <c r="G23" s="71"/>
      <c r="H23" s="71"/>
      <c r="I23" s="71"/>
      <c r="J23" s="25"/>
      <c r="K23" s="25"/>
      <c r="L23" s="25"/>
      <c r="M23" s="25"/>
      <c r="N23" s="25"/>
      <c r="O23" s="26"/>
      <c r="P23" s="32"/>
    </row>
    <row r="24" spans="2:16" x14ac:dyDescent="0.35">
      <c r="B24" s="6"/>
      <c r="C24" s="6"/>
      <c r="D24" s="71"/>
      <c r="E24" s="71"/>
      <c r="F24" s="71"/>
      <c r="G24" s="71"/>
      <c r="H24" s="71"/>
      <c r="I24" s="71"/>
      <c r="J24" s="25"/>
      <c r="K24" s="25"/>
      <c r="L24" s="25"/>
      <c r="M24" s="25"/>
      <c r="N24" s="25"/>
      <c r="O24" s="26"/>
      <c r="P24" s="32"/>
    </row>
    <row r="25" spans="2:16" x14ac:dyDescent="0.35">
      <c r="B25" s="6"/>
      <c r="C25" s="6"/>
      <c r="D25" s="71"/>
      <c r="E25" s="71"/>
      <c r="F25" s="71"/>
      <c r="G25" s="71"/>
      <c r="H25" s="71"/>
      <c r="I25" s="71"/>
      <c r="J25" s="25"/>
      <c r="K25" s="25"/>
      <c r="L25" s="25"/>
      <c r="M25" s="25"/>
      <c r="N25" s="25"/>
      <c r="O25" s="26"/>
      <c r="P25" s="32"/>
    </row>
    <row r="26" spans="2:16" x14ac:dyDescent="0.35">
      <c r="B26" s="6"/>
      <c r="C26" s="6"/>
      <c r="D26" s="71"/>
      <c r="E26" s="71"/>
      <c r="F26" s="71"/>
      <c r="G26" s="71"/>
      <c r="H26" s="71"/>
      <c r="I26" s="71"/>
      <c r="J26" s="25"/>
      <c r="K26" s="25"/>
      <c r="L26" s="25"/>
      <c r="M26" s="25"/>
      <c r="N26" s="25"/>
      <c r="O26" s="26"/>
      <c r="P26" s="32"/>
    </row>
    <row r="27" spans="2:16" x14ac:dyDescent="0.35">
      <c r="B27" s="6"/>
      <c r="C27" s="6"/>
      <c r="D27" s="71"/>
      <c r="E27" s="71"/>
      <c r="F27" s="71"/>
      <c r="G27" s="71"/>
      <c r="H27" s="71"/>
      <c r="I27" s="71"/>
      <c r="J27" s="25"/>
      <c r="K27" s="25"/>
      <c r="L27" s="25"/>
      <c r="M27" s="25"/>
      <c r="N27" s="25"/>
      <c r="O27" s="26"/>
      <c r="P27" s="32"/>
    </row>
    <row r="28" spans="2:16" x14ac:dyDescent="0.35">
      <c r="B28" s="6"/>
      <c r="C28" s="6"/>
      <c r="D28" s="71"/>
      <c r="E28" s="71"/>
      <c r="F28" s="71"/>
      <c r="G28" s="71"/>
      <c r="H28" s="71"/>
      <c r="I28" s="71"/>
      <c r="J28" s="25"/>
      <c r="K28" s="25"/>
      <c r="L28" s="25"/>
      <c r="M28" s="25"/>
      <c r="N28" s="25"/>
      <c r="O28" s="26"/>
      <c r="P28" s="32"/>
    </row>
    <row r="29" spans="2:16" x14ac:dyDescent="0.35">
      <c r="B29" s="6"/>
      <c r="C29" s="6"/>
      <c r="D29" s="71"/>
      <c r="E29" s="71"/>
      <c r="F29" s="71"/>
      <c r="G29" s="71"/>
      <c r="H29" s="71"/>
      <c r="I29" s="71"/>
      <c r="J29" s="25"/>
      <c r="K29" s="25"/>
      <c r="L29" s="25"/>
      <c r="M29" s="25"/>
      <c r="N29" s="25"/>
      <c r="O29" s="26"/>
      <c r="P29" s="32"/>
    </row>
    <row r="30" spans="2:16" x14ac:dyDescent="0.35">
      <c r="B30" s="6"/>
      <c r="C30" s="6"/>
      <c r="D30" s="71"/>
      <c r="E30" s="71"/>
      <c r="F30" s="71"/>
      <c r="G30" s="71"/>
      <c r="H30" s="71"/>
      <c r="I30" s="71"/>
      <c r="J30" s="25"/>
      <c r="K30" s="25"/>
      <c r="L30" s="25"/>
      <c r="M30" s="25"/>
      <c r="N30" s="25"/>
      <c r="O30" s="26"/>
      <c r="P30" s="32"/>
    </row>
    <row r="31" spans="2:16" x14ac:dyDescent="0.35">
      <c r="B31" s="6"/>
      <c r="C31" s="6"/>
      <c r="D31" s="71"/>
      <c r="E31" s="71"/>
      <c r="F31" s="71"/>
      <c r="G31" s="71"/>
      <c r="H31" s="71"/>
      <c r="I31" s="71"/>
      <c r="J31" s="25"/>
      <c r="K31" s="25"/>
      <c r="L31" s="25"/>
      <c r="M31" s="25"/>
      <c r="N31" s="25"/>
      <c r="O31" s="26"/>
      <c r="P31" s="32"/>
    </row>
    <row r="32" spans="2:16" x14ac:dyDescent="0.35">
      <c r="B32" s="6"/>
      <c r="C32" s="6"/>
      <c r="D32" s="71"/>
      <c r="E32" s="71"/>
      <c r="F32" s="71"/>
      <c r="G32" s="71"/>
      <c r="H32" s="71"/>
      <c r="I32" s="71"/>
      <c r="J32" s="25"/>
      <c r="K32" s="25"/>
      <c r="L32" s="25"/>
      <c r="M32" s="25"/>
      <c r="N32" s="25"/>
      <c r="O32" s="26"/>
      <c r="P32" s="32"/>
    </row>
    <row r="33" spans="2:16" x14ac:dyDescent="0.35">
      <c r="B33" s="6"/>
      <c r="C33" s="6"/>
      <c r="D33" s="71"/>
      <c r="E33" s="71"/>
      <c r="F33" s="71"/>
      <c r="G33" s="71"/>
      <c r="H33" s="71"/>
      <c r="I33" s="71"/>
      <c r="J33" s="25"/>
      <c r="K33" s="25"/>
      <c r="L33" s="25"/>
      <c r="M33" s="25"/>
      <c r="N33" s="25"/>
      <c r="O33" s="26"/>
      <c r="P33" s="32"/>
    </row>
    <row r="34" spans="2:16" x14ac:dyDescent="0.35">
      <c r="B34" s="6"/>
      <c r="C34" s="6"/>
      <c r="D34" s="71"/>
      <c r="E34" s="71"/>
      <c r="F34" s="71"/>
      <c r="G34" s="71"/>
      <c r="H34" s="71"/>
      <c r="I34" s="71"/>
      <c r="J34" s="25"/>
      <c r="K34" s="25"/>
      <c r="L34" s="25"/>
      <c r="M34" s="25"/>
      <c r="N34" s="4"/>
      <c r="O34" s="26"/>
    </row>
    <row r="35" spans="2:16" x14ac:dyDescent="0.35">
      <c r="B35" s="6"/>
      <c r="C35" s="6"/>
      <c r="D35" s="71"/>
      <c r="E35" s="71"/>
      <c r="F35" s="71"/>
      <c r="G35" s="71"/>
      <c r="H35" s="71"/>
      <c r="I35" s="71"/>
      <c r="J35" s="25"/>
      <c r="K35" s="25"/>
      <c r="L35" s="25"/>
      <c r="M35" s="25"/>
      <c r="N35" s="4"/>
      <c r="O35" s="26"/>
    </row>
    <row r="36" spans="2:16" x14ac:dyDescent="0.35">
      <c r="B36" s="6"/>
      <c r="C36" s="6"/>
      <c r="D36" s="65"/>
      <c r="E36" s="65"/>
      <c r="F36" s="65"/>
      <c r="G36" s="65"/>
      <c r="H36" s="65"/>
      <c r="I36" s="65"/>
      <c r="J36" s="25"/>
      <c r="K36" s="25"/>
      <c r="L36" s="25"/>
      <c r="M36" s="25"/>
      <c r="N36" s="4"/>
      <c r="O36" s="10"/>
    </row>
    <row r="37" spans="2:16" x14ac:dyDescent="0.35">
      <c r="C37" s="46"/>
      <c r="D37" s="46"/>
      <c r="E37" s="1"/>
      <c r="H37" s="53" t="s">
        <v>15</v>
      </c>
      <c r="I37" s="53"/>
      <c r="J37" s="11">
        <f t="shared" ref="J37:O37" si="2">COUNTIF(J9:J36,"&gt;=70")</f>
        <v>7</v>
      </c>
      <c r="K37" s="11">
        <f t="shared" si="2"/>
        <v>7</v>
      </c>
      <c r="L37" s="11">
        <f t="shared" si="2"/>
        <v>7</v>
      </c>
      <c r="M37" s="11">
        <f t="shared" si="2"/>
        <v>7</v>
      </c>
      <c r="N37" s="11">
        <f t="shared" si="2"/>
        <v>7</v>
      </c>
      <c r="O37" s="15">
        <f t="shared" si="2"/>
        <v>7</v>
      </c>
    </row>
    <row r="38" spans="2:16" x14ac:dyDescent="0.35">
      <c r="C38" s="46"/>
      <c r="D38" s="46"/>
      <c r="E38" s="8"/>
      <c r="H38" s="54" t="s">
        <v>16</v>
      </c>
      <c r="I38" s="54"/>
      <c r="J38" s="12">
        <f t="shared" ref="J38:O38" si="3">COUNTIF(J9:J36,"&lt;70")</f>
        <v>0</v>
      </c>
      <c r="K38" s="12">
        <f t="shared" si="3"/>
        <v>0</v>
      </c>
      <c r="L38" s="12">
        <f t="shared" si="3"/>
        <v>0</v>
      </c>
      <c r="M38" s="12">
        <f t="shared" si="3"/>
        <v>0</v>
      </c>
      <c r="N38" s="12">
        <f t="shared" si="3"/>
        <v>0</v>
      </c>
      <c r="O38" s="12">
        <f t="shared" si="3"/>
        <v>0</v>
      </c>
    </row>
    <row r="39" spans="2:16" x14ac:dyDescent="0.35">
      <c r="H39" s="54" t="s">
        <v>17</v>
      </c>
      <c r="I39" s="54"/>
      <c r="J39" s="12">
        <f t="shared" ref="J39:O39" si="4">COUNT(J9:J36)</f>
        <v>7</v>
      </c>
      <c r="K39" s="12">
        <f t="shared" si="4"/>
        <v>7</v>
      </c>
      <c r="L39" s="12">
        <f t="shared" si="4"/>
        <v>7</v>
      </c>
      <c r="M39" s="12">
        <f t="shared" si="4"/>
        <v>7</v>
      </c>
      <c r="N39" s="12">
        <f t="shared" si="4"/>
        <v>7</v>
      </c>
      <c r="O39" s="12">
        <f t="shared" si="4"/>
        <v>7</v>
      </c>
    </row>
    <row r="40" spans="2:16" x14ac:dyDescent="0.35">
      <c r="H40" s="55" t="s">
        <v>12</v>
      </c>
      <c r="I40" s="55"/>
      <c r="J40" s="13">
        <f t="shared" ref="J40:O40" si="5">J37/J39</f>
        <v>1</v>
      </c>
      <c r="K40" s="14">
        <f t="shared" si="5"/>
        <v>1</v>
      </c>
      <c r="L40" s="14">
        <f t="shared" si="5"/>
        <v>1</v>
      </c>
      <c r="M40" s="14">
        <f t="shared" si="5"/>
        <v>1</v>
      </c>
      <c r="N40" s="14">
        <f t="shared" si="5"/>
        <v>1</v>
      </c>
      <c r="O40" s="14">
        <f t="shared" si="5"/>
        <v>1</v>
      </c>
    </row>
    <row r="41" spans="2:16" x14ac:dyDescent="0.35">
      <c r="H41" s="55" t="s">
        <v>13</v>
      </c>
      <c r="I41" s="55"/>
      <c r="J41" s="13">
        <f t="shared" ref="J41:O41" si="6">J38/J39</f>
        <v>0</v>
      </c>
      <c r="K41" s="13">
        <f t="shared" si="6"/>
        <v>0</v>
      </c>
      <c r="L41" s="14">
        <f t="shared" si="6"/>
        <v>0</v>
      </c>
      <c r="M41" s="14">
        <f t="shared" si="6"/>
        <v>0</v>
      </c>
      <c r="N41" s="14">
        <f t="shared" si="6"/>
        <v>0</v>
      </c>
      <c r="O41" s="14">
        <f t="shared" si="6"/>
        <v>0</v>
      </c>
    </row>
    <row r="42" spans="2:16" x14ac:dyDescent="0.35">
      <c r="H42" s="22"/>
      <c r="I42" s="22"/>
      <c r="J42" s="23"/>
      <c r="K42" s="23"/>
      <c r="L42" s="24"/>
      <c r="M42" s="24"/>
      <c r="N42" s="24"/>
      <c r="O42" s="24"/>
    </row>
    <row r="43" spans="2:16" x14ac:dyDescent="0.35">
      <c r="H43" s="17" t="s">
        <v>21</v>
      </c>
      <c r="I43" s="17"/>
      <c r="J43" s="17">
        <f t="shared" ref="J43:O43" si="7">AVERAGE(J9:J35)</f>
        <v>90</v>
      </c>
      <c r="K43" s="17">
        <f t="shared" si="7"/>
        <v>94</v>
      </c>
      <c r="L43" s="17">
        <f t="shared" si="7"/>
        <v>92.428571428571431</v>
      </c>
      <c r="M43" s="17">
        <f t="shared" si="7"/>
        <v>82.142857142857139</v>
      </c>
      <c r="N43" s="17">
        <f>AVERAGE(N9:N15)</f>
        <v>81.714285714285708</v>
      </c>
      <c r="O43" s="17">
        <f t="shared" si="7"/>
        <v>88.057142857142864</v>
      </c>
    </row>
    <row r="45" spans="2:16" x14ac:dyDescent="0.35">
      <c r="J45" s="20" t="s">
        <v>20</v>
      </c>
      <c r="K45" s="20"/>
      <c r="L45" s="20"/>
      <c r="M45" s="20"/>
      <c r="N45" s="20"/>
      <c r="O45" s="21"/>
    </row>
    <row r="46" spans="2:16" x14ac:dyDescent="0.35">
      <c r="J46" s="56" t="s">
        <v>14</v>
      </c>
      <c r="K46" s="56"/>
      <c r="L46" s="56"/>
      <c r="M46" s="56"/>
      <c r="N46" s="56"/>
    </row>
  </sheetData>
  <mergeCells count="44">
    <mergeCell ref="D24:I24"/>
    <mergeCell ref="D13:I13"/>
    <mergeCell ref="B2:N2"/>
    <mergeCell ref="C3:N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25:I25"/>
    <mergeCell ref="D29:I29"/>
    <mergeCell ref="D30:I30"/>
    <mergeCell ref="D31:I31"/>
    <mergeCell ref="D35:I35"/>
    <mergeCell ref="O4:P4"/>
    <mergeCell ref="H41:I41"/>
    <mergeCell ref="J46:N46"/>
    <mergeCell ref="C38:D38"/>
    <mergeCell ref="H38:I38"/>
    <mergeCell ref="H39:I39"/>
    <mergeCell ref="H40:I40"/>
    <mergeCell ref="C37:D37"/>
    <mergeCell ref="H37:I37"/>
    <mergeCell ref="D26:I26"/>
    <mergeCell ref="D27:I27"/>
    <mergeCell ref="D28:I28"/>
    <mergeCell ref="D32:I32"/>
    <mergeCell ref="D33:I33"/>
    <mergeCell ref="D34:I34"/>
    <mergeCell ref="D36:I36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55"/>
  <sheetViews>
    <sheetView topLeftCell="A3" zoomScale="84" zoomScaleNormal="84" workbookViewId="0">
      <selection activeCell="R9" sqref="R9:R1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7" width="7.7265625" customWidth="1"/>
    <col min="8" max="8" width="5.81640625" customWidth="1"/>
    <col min="9" max="9" width="7.54296875" hidden="1" customWidth="1"/>
    <col min="10" max="10" width="7.7265625" customWidth="1"/>
    <col min="11" max="11" width="4.54296875" customWidth="1"/>
    <col min="12" max="12" width="5.7265625" customWidth="1"/>
    <col min="13" max="13" width="6.453125" customWidth="1"/>
    <col min="14" max="14" width="9.81640625" customWidth="1"/>
    <col min="15" max="16" width="5.7265625" customWidth="1"/>
  </cols>
  <sheetData>
    <row r="2" spans="2:19" ht="15.5" x14ac:dyDescent="0.35">
      <c r="B2" s="50" t="s">
        <v>24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2"/>
      <c r="O2" s="2"/>
    </row>
    <row r="3" spans="2:19" x14ac:dyDescent="0.3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1"/>
      <c r="O3" s="1"/>
    </row>
    <row r="4" spans="2:19" x14ac:dyDescent="0.35">
      <c r="C4" t="s">
        <v>0</v>
      </c>
      <c r="D4" s="48" t="s">
        <v>105</v>
      </c>
      <c r="E4" s="48"/>
      <c r="F4" s="48"/>
      <c r="G4" s="48"/>
      <c r="I4" t="s">
        <v>1</v>
      </c>
      <c r="J4" s="49" t="s">
        <v>228</v>
      </c>
      <c r="K4" s="49"/>
      <c r="M4" t="s">
        <v>2</v>
      </c>
      <c r="N4" s="47">
        <v>45637</v>
      </c>
      <c r="O4" s="47"/>
    </row>
    <row r="5" spans="2:19" ht="6.75" customHeight="1" x14ac:dyDescent="0.35">
      <c r="D5" s="5"/>
      <c r="E5" s="5"/>
      <c r="F5" s="5"/>
      <c r="G5" s="5"/>
    </row>
    <row r="6" spans="2:19" x14ac:dyDescent="0.35">
      <c r="C6" t="s">
        <v>3</v>
      </c>
      <c r="D6" s="49" t="s">
        <v>106</v>
      </c>
      <c r="E6" s="49"/>
      <c r="F6" s="49"/>
      <c r="G6" s="49"/>
      <c r="H6" s="46" t="s">
        <v>18</v>
      </c>
      <c r="I6" s="46"/>
      <c r="J6" s="46"/>
      <c r="K6" s="20" t="s">
        <v>23</v>
      </c>
      <c r="L6" s="20"/>
      <c r="M6" s="20"/>
      <c r="N6" s="21"/>
    </row>
    <row r="7" spans="2:19" ht="11.25" customHeight="1" x14ac:dyDescent="0.35"/>
    <row r="8" spans="2:19" x14ac:dyDescent="0.35">
      <c r="B8" s="3" t="s">
        <v>4</v>
      </c>
      <c r="C8" s="3" t="s">
        <v>6</v>
      </c>
      <c r="D8" s="52" t="s">
        <v>5</v>
      </c>
      <c r="E8" s="52"/>
      <c r="F8" s="52"/>
      <c r="G8" s="52"/>
      <c r="H8" s="52"/>
      <c r="I8" s="52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9" x14ac:dyDescent="0.35">
      <c r="B9" s="6">
        <v>1</v>
      </c>
      <c r="C9" s="28" t="s">
        <v>58</v>
      </c>
      <c r="D9" s="71" t="s">
        <v>68</v>
      </c>
      <c r="E9" s="71" t="s">
        <v>72</v>
      </c>
      <c r="F9" s="71" t="s">
        <v>72</v>
      </c>
      <c r="G9" s="71" t="s">
        <v>72</v>
      </c>
      <c r="H9" s="71" t="s">
        <v>72</v>
      </c>
      <c r="I9" s="71" t="s">
        <v>72</v>
      </c>
      <c r="J9" s="25">
        <v>70</v>
      </c>
      <c r="K9" s="25">
        <v>80</v>
      </c>
      <c r="L9" s="25">
        <v>70</v>
      </c>
      <c r="M9" s="25">
        <v>72</v>
      </c>
      <c r="N9" s="26">
        <f>AVERAGE(J9:M9)</f>
        <v>73</v>
      </c>
      <c r="O9" s="32"/>
      <c r="P9" s="32"/>
      <c r="Q9" s="32"/>
    </row>
    <row r="10" spans="2:19" x14ac:dyDescent="0.35">
      <c r="B10" s="6">
        <f t="shared" ref="B10:B18" si="0">B9+1</f>
        <v>2</v>
      </c>
      <c r="C10" s="28" t="s">
        <v>99</v>
      </c>
      <c r="D10" s="71" t="s">
        <v>107</v>
      </c>
      <c r="E10" s="71" t="s">
        <v>73</v>
      </c>
      <c r="F10" s="71" t="s">
        <v>73</v>
      </c>
      <c r="G10" s="71" t="s">
        <v>73</v>
      </c>
      <c r="H10" s="71" t="s">
        <v>73</v>
      </c>
      <c r="I10" s="71" t="s">
        <v>73</v>
      </c>
      <c r="J10" s="25">
        <v>80</v>
      </c>
      <c r="K10" s="25">
        <v>95</v>
      </c>
      <c r="L10" s="25">
        <v>86</v>
      </c>
      <c r="M10" s="25">
        <v>90</v>
      </c>
      <c r="N10" s="26">
        <f t="shared" ref="N10:N34" si="1">AVERAGE(J10:M10)</f>
        <v>87.75</v>
      </c>
      <c r="O10" s="32"/>
      <c r="P10" s="32"/>
      <c r="Q10" s="32"/>
    </row>
    <row r="11" spans="2:19" x14ac:dyDescent="0.35">
      <c r="B11" s="6">
        <f t="shared" si="0"/>
        <v>3</v>
      </c>
      <c r="C11" s="28" t="s">
        <v>100</v>
      </c>
      <c r="D11" s="71" t="s">
        <v>108</v>
      </c>
      <c r="E11" s="71" t="s">
        <v>74</v>
      </c>
      <c r="F11" s="71" t="s">
        <v>74</v>
      </c>
      <c r="G11" s="71" t="s">
        <v>74</v>
      </c>
      <c r="H11" s="71" t="s">
        <v>74</v>
      </c>
      <c r="I11" s="71" t="s">
        <v>74</v>
      </c>
      <c r="J11" s="25">
        <v>70</v>
      </c>
      <c r="K11" s="38">
        <v>0</v>
      </c>
      <c r="L11" s="25">
        <v>70</v>
      </c>
      <c r="M11" s="38">
        <v>0</v>
      </c>
      <c r="N11" s="26">
        <f t="shared" si="1"/>
        <v>35</v>
      </c>
      <c r="O11" s="32"/>
      <c r="P11" s="32"/>
      <c r="Q11" s="32"/>
    </row>
    <row r="12" spans="2:19" x14ac:dyDescent="0.35">
      <c r="B12" s="6">
        <f t="shared" si="0"/>
        <v>4</v>
      </c>
      <c r="C12" s="28" t="s">
        <v>59</v>
      </c>
      <c r="D12" s="71" t="s">
        <v>69</v>
      </c>
      <c r="E12" s="71" t="s">
        <v>75</v>
      </c>
      <c r="F12" s="71" t="s">
        <v>75</v>
      </c>
      <c r="G12" s="71" t="s">
        <v>75</v>
      </c>
      <c r="H12" s="71" t="s">
        <v>75</v>
      </c>
      <c r="I12" s="71" t="s">
        <v>75</v>
      </c>
      <c r="J12" s="25">
        <v>95</v>
      </c>
      <c r="K12" s="25">
        <v>100</v>
      </c>
      <c r="L12" s="25">
        <v>100</v>
      </c>
      <c r="M12" s="25">
        <v>90</v>
      </c>
      <c r="N12" s="26">
        <f t="shared" si="1"/>
        <v>96.25</v>
      </c>
      <c r="O12" s="32"/>
      <c r="P12" s="32"/>
      <c r="Q12" s="32"/>
    </row>
    <row r="13" spans="2:19" x14ac:dyDescent="0.35">
      <c r="B13" s="6">
        <f t="shared" si="0"/>
        <v>5</v>
      </c>
      <c r="C13" s="28" t="s">
        <v>101</v>
      </c>
      <c r="D13" s="71" t="s">
        <v>109</v>
      </c>
      <c r="E13" s="71" t="s">
        <v>76</v>
      </c>
      <c r="F13" s="71" t="s">
        <v>76</v>
      </c>
      <c r="G13" s="71" t="s">
        <v>76</v>
      </c>
      <c r="H13" s="71" t="s">
        <v>76</v>
      </c>
      <c r="I13" s="71" t="s">
        <v>76</v>
      </c>
      <c r="J13" s="38">
        <v>0</v>
      </c>
      <c r="K13" s="38">
        <v>0</v>
      </c>
      <c r="L13" s="38">
        <v>0</v>
      </c>
      <c r="M13" s="38">
        <v>0</v>
      </c>
      <c r="N13" s="26">
        <f t="shared" si="1"/>
        <v>0</v>
      </c>
      <c r="O13" s="32"/>
      <c r="P13" s="32"/>
      <c r="Q13" s="32"/>
    </row>
    <row r="14" spans="2:19" x14ac:dyDescent="0.35">
      <c r="B14" s="6">
        <f t="shared" si="0"/>
        <v>6</v>
      </c>
      <c r="C14" s="28" t="s">
        <v>102</v>
      </c>
      <c r="D14" s="71" t="s">
        <v>110</v>
      </c>
      <c r="E14" s="71" t="s">
        <v>77</v>
      </c>
      <c r="F14" s="71" t="s">
        <v>77</v>
      </c>
      <c r="G14" s="71" t="s">
        <v>77</v>
      </c>
      <c r="H14" s="71" t="s">
        <v>77</v>
      </c>
      <c r="I14" s="71" t="s">
        <v>77</v>
      </c>
      <c r="J14" s="25">
        <v>80</v>
      </c>
      <c r="K14" s="25">
        <v>82</v>
      </c>
      <c r="L14" s="38">
        <v>0</v>
      </c>
      <c r="M14" s="25">
        <v>70</v>
      </c>
      <c r="N14" s="26">
        <f t="shared" si="1"/>
        <v>58</v>
      </c>
      <c r="O14" s="32"/>
      <c r="P14" s="32"/>
      <c r="Q14" s="32"/>
    </row>
    <row r="15" spans="2:19" x14ac:dyDescent="0.35">
      <c r="B15" s="6">
        <f t="shared" si="0"/>
        <v>7</v>
      </c>
      <c r="C15" s="28" t="s">
        <v>60</v>
      </c>
      <c r="D15" s="71" t="s">
        <v>70</v>
      </c>
      <c r="E15" s="71" t="s">
        <v>78</v>
      </c>
      <c r="F15" s="71" t="s">
        <v>78</v>
      </c>
      <c r="G15" s="71" t="s">
        <v>78</v>
      </c>
      <c r="H15" s="71" t="s">
        <v>78</v>
      </c>
      <c r="I15" s="71" t="s">
        <v>78</v>
      </c>
      <c r="J15" s="25">
        <v>95</v>
      </c>
      <c r="K15" s="25">
        <v>92</v>
      </c>
      <c r="L15" s="25">
        <v>91</v>
      </c>
      <c r="M15" s="25">
        <v>90</v>
      </c>
      <c r="N15" s="26">
        <f t="shared" si="1"/>
        <v>92</v>
      </c>
      <c r="O15" s="32"/>
      <c r="P15" s="32"/>
      <c r="Q15" s="32"/>
      <c r="S15" t="s">
        <v>82</v>
      </c>
    </row>
    <row r="16" spans="2:19" x14ac:dyDescent="0.35">
      <c r="B16" s="6">
        <f t="shared" si="0"/>
        <v>8</v>
      </c>
      <c r="C16" s="28" t="s">
        <v>103</v>
      </c>
      <c r="D16" s="71" t="s">
        <v>111</v>
      </c>
      <c r="E16" s="71" t="s">
        <v>79</v>
      </c>
      <c r="F16" s="71" t="s">
        <v>79</v>
      </c>
      <c r="G16" s="71" t="s">
        <v>79</v>
      </c>
      <c r="H16" s="71" t="s">
        <v>79</v>
      </c>
      <c r="I16" s="71" t="s">
        <v>79</v>
      </c>
      <c r="J16" s="38">
        <v>0</v>
      </c>
      <c r="K16" s="38">
        <v>0</v>
      </c>
      <c r="L16" s="25">
        <v>70</v>
      </c>
      <c r="M16" s="25">
        <v>72</v>
      </c>
      <c r="N16" s="26">
        <f t="shared" si="1"/>
        <v>35.5</v>
      </c>
      <c r="O16" s="32"/>
      <c r="P16" s="32"/>
      <c r="Q16" s="32"/>
    </row>
    <row r="17" spans="2:17" x14ac:dyDescent="0.35">
      <c r="B17" s="6">
        <f t="shared" si="0"/>
        <v>9</v>
      </c>
      <c r="C17" s="28" t="s">
        <v>104</v>
      </c>
      <c r="D17" s="71" t="s">
        <v>112</v>
      </c>
      <c r="E17" s="71" t="s">
        <v>80</v>
      </c>
      <c r="F17" s="71" t="s">
        <v>80</v>
      </c>
      <c r="G17" s="71" t="s">
        <v>80</v>
      </c>
      <c r="H17" s="71" t="s">
        <v>80</v>
      </c>
      <c r="I17" s="71" t="s">
        <v>80</v>
      </c>
      <c r="J17" s="38">
        <v>0</v>
      </c>
      <c r="K17" s="25">
        <v>82</v>
      </c>
      <c r="L17" s="25">
        <v>70</v>
      </c>
      <c r="M17" s="25">
        <v>70</v>
      </c>
      <c r="N17" s="26">
        <f t="shared" si="1"/>
        <v>55.5</v>
      </c>
      <c r="O17" s="32"/>
      <c r="P17" s="32"/>
      <c r="Q17" s="32"/>
    </row>
    <row r="18" spans="2:17" x14ac:dyDescent="0.35">
      <c r="B18" s="6">
        <f t="shared" si="0"/>
        <v>10</v>
      </c>
      <c r="C18" s="28" t="s">
        <v>61</v>
      </c>
      <c r="D18" s="71" t="s">
        <v>71</v>
      </c>
      <c r="E18" s="71" t="s">
        <v>81</v>
      </c>
      <c r="F18" s="71" t="s">
        <v>81</v>
      </c>
      <c r="G18" s="71" t="s">
        <v>81</v>
      </c>
      <c r="H18" s="71" t="s">
        <v>81</v>
      </c>
      <c r="I18" s="71" t="s">
        <v>81</v>
      </c>
      <c r="J18" s="25">
        <v>95</v>
      </c>
      <c r="K18" s="25">
        <v>100</v>
      </c>
      <c r="L18" s="25">
        <v>93</v>
      </c>
      <c r="M18" s="25">
        <v>95</v>
      </c>
      <c r="N18" s="26">
        <f t="shared" si="1"/>
        <v>95.75</v>
      </c>
      <c r="O18" s="32"/>
      <c r="P18" s="32"/>
      <c r="Q18" s="32"/>
    </row>
    <row r="19" spans="2:17" x14ac:dyDescent="0.35">
      <c r="B19" s="6"/>
      <c r="C19" s="28"/>
      <c r="D19" s="71"/>
      <c r="E19" s="71"/>
      <c r="F19" s="71"/>
      <c r="G19" s="71"/>
      <c r="H19" s="71"/>
      <c r="I19" s="71"/>
      <c r="J19" s="25"/>
      <c r="K19" s="25"/>
      <c r="L19" s="25"/>
      <c r="M19" s="25"/>
      <c r="N19" s="26"/>
      <c r="O19" s="32"/>
      <c r="P19" s="32"/>
      <c r="Q19" s="32"/>
    </row>
    <row r="20" spans="2:17" x14ac:dyDescent="0.35">
      <c r="B20" s="6"/>
      <c r="C20" s="28"/>
      <c r="D20" s="71"/>
      <c r="E20" s="71"/>
      <c r="F20" s="71"/>
      <c r="G20" s="71"/>
      <c r="H20" s="71"/>
      <c r="I20" s="71"/>
      <c r="J20" s="25"/>
      <c r="K20" s="25"/>
      <c r="L20" s="25"/>
      <c r="M20" s="25"/>
      <c r="N20" s="26"/>
      <c r="O20" s="32"/>
      <c r="P20" s="32"/>
      <c r="Q20" s="32"/>
    </row>
    <row r="21" spans="2:17" x14ac:dyDescent="0.35">
      <c r="B21" s="6"/>
      <c r="C21" s="28"/>
      <c r="D21" s="71"/>
      <c r="E21" s="71"/>
      <c r="F21" s="71"/>
      <c r="G21" s="71"/>
      <c r="H21" s="71"/>
      <c r="I21" s="71"/>
      <c r="J21" s="25"/>
      <c r="K21" s="25"/>
      <c r="L21" s="25"/>
      <c r="M21" s="25"/>
      <c r="N21" s="26"/>
      <c r="O21" s="32"/>
      <c r="P21" s="32"/>
      <c r="Q21" s="32"/>
    </row>
    <row r="22" spans="2:17" x14ac:dyDescent="0.35">
      <c r="B22" s="6"/>
      <c r="C22" s="28"/>
      <c r="D22" s="71"/>
      <c r="E22" s="71"/>
      <c r="F22" s="71"/>
      <c r="G22" s="71"/>
      <c r="H22" s="71"/>
      <c r="I22" s="71"/>
      <c r="J22" s="25"/>
      <c r="K22" s="25"/>
      <c r="L22" s="25"/>
      <c r="M22" s="25"/>
      <c r="N22" s="26"/>
      <c r="O22" s="32"/>
      <c r="P22" s="32"/>
      <c r="Q22" s="32"/>
    </row>
    <row r="23" spans="2:17" x14ac:dyDescent="0.35">
      <c r="B23" s="6"/>
      <c r="C23" s="28"/>
      <c r="D23" s="71"/>
      <c r="E23" s="71"/>
      <c r="F23" s="71"/>
      <c r="G23" s="71"/>
      <c r="H23" s="71"/>
      <c r="I23" s="71"/>
      <c r="J23" s="25"/>
      <c r="K23" s="25"/>
      <c r="L23" s="25"/>
      <c r="M23" s="25"/>
      <c r="N23" s="26"/>
      <c r="O23" s="32"/>
      <c r="P23" s="32"/>
      <c r="Q23" s="32"/>
    </row>
    <row r="24" spans="2:17" x14ac:dyDescent="0.35">
      <c r="B24" s="6"/>
      <c r="C24" s="28"/>
      <c r="D24" s="71"/>
      <c r="E24" s="71"/>
      <c r="F24" s="71"/>
      <c r="G24" s="71"/>
      <c r="H24" s="71"/>
      <c r="I24" s="71"/>
      <c r="J24" s="25"/>
      <c r="K24" s="25"/>
      <c r="L24" s="25"/>
      <c r="M24" s="25"/>
      <c r="N24" s="26"/>
      <c r="O24" s="32"/>
      <c r="P24" s="32"/>
      <c r="Q24" s="32"/>
    </row>
    <row r="25" spans="2:17" x14ac:dyDescent="0.35">
      <c r="B25" s="6"/>
      <c r="C25" s="28"/>
      <c r="D25" s="71"/>
      <c r="E25" s="71"/>
      <c r="F25" s="71"/>
      <c r="G25" s="71"/>
      <c r="H25" s="71"/>
      <c r="I25" s="71"/>
      <c r="J25" s="25"/>
      <c r="K25" s="25"/>
      <c r="L25" s="25"/>
      <c r="M25" s="25"/>
      <c r="N25" s="26"/>
      <c r="O25" s="32"/>
      <c r="P25" s="32"/>
      <c r="Q25" s="32"/>
    </row>
    <row r="26" spans="2:17" x14ac:dyDescent="0.35">
      <c r="B26" s="6"/>
      <c r="C26" s="28"/>
      <c r="D26" s="71"/>
      <c r="E26" s="71"/>
      <c r="F26" s="71"/>
      <c r="G26" s="71"/>
      <c r="H26" s="71"/>
      <c r="I26" s="71"/>
      <c r="J26" s="25"/>
      <c r="K26" s="25"/>
      <c r="L26" s="25"/>
      <c r="M26" s="25"/>
      <c r="N26" s="26" t="e">
        <f t="shared" si="1"/>
        <v>#DIV/0!</v>
      </c>
      <c r="O26" s="32"/>
      <c r="P26" s="32"/>
      <c r="Q26" s="32"/>
    </row>
    <row r="27" spans="2:17" x14ac:dyDescent="0.35">
      <c r="B27" s="6"/>
      <c r="C27" s="28"/>
      <c r="D27" s="71"/>
      <c r="E27" s="71"/>
      <c r="F27" s="71"/>
      <c r="G27" s="71"/>
      <c r="H27" s="71"/>
      <c r="I27" s="71"/>
      <c r="J27" s="25"/>
      <c r="K27" s="25"/>
      <c r="L27" s="25"/>
      <c r="M27" s="25"/>
      <c r="N27" s="26" t="e">
        <f t="shared" si="1"/>
        <v>#DIV/0!</v>
      </c>
      <c r="O27" s="32"/>
      <c r="P27" s="32"/>
      <c r="Q27" s="32"/>
    </row>
    <row r="28" spans="2:17" x14ac:dyDescent="0.35">
      <c r="B28" s="6"/>
      <c r="C28" s="28"/>
      <c r="D28" s="71"/>
      <c r="E28" s="71"/>
      <c r="F28" s="71"/>
      <c r="G28" s="71"/>
      <c r="H28" s="71"/>
      <c r="I28" s="71"/>
      <c r="J28" s="25"/>
      <c r="K28" s="25"/>
      <c r="L28" s="25"/>
      <c r="M28" s="25"/>
      <c r="N28" s="26" t="e">
        <f t="shared" si="1"/>
        <v>#DIV/0!</v>
      </c>
      <c r="O28" s="32"/>
      <c r="P28" s="32"/>
      <c r="Q28" s="32"/>
    </row>
    <row r="29" spans="2:17" x14ac:dyDescent="0.35">
      <c r="B29" s="6"/>
      <c r="C29" s="28"/>
      <c r="D29" s="71"/>
      <c r="E29" s="71"/>
      <c r="F29" s="71"/>
      <c r="G29" s="71"/>
      <c r="H29" s="71"/>
      <c r="I29" s="71"/>
      <c r="J29" s="4"/>
      <c r="K29" s="25"/>
      <c r="L29" s="25"/>
      <c r="M29" s="25"/>
      <c r="N29" s="26" t="e">
        <f t="shared" si="1"/>
        <v>#DIV/0!</v>
      </c>
      <c r="O29" s="32"/>
      <c r="P29" s="32"/>
      <c r="Q29" s="32"/>
    </row>
    <row r="30" spans="2:17" x14ac:dyDescent="0.35">
      <c r="B30" s="6"/>
      <c r="C30" s="28"/>
      <c r="D30" s="71"/>
      <c r="E30" s="71"/>
      <c r="F30" s="71"/>
      <c r="G30" s="71"/>
      <c r="H30" s="71"/>
      <c r="I30" s="71"/>
      <c r="J30" s="4"/>
      <c r="K30" s="25"/>
      <c r="L30" s="25"/>
      <c r="M30" s="25"/>
      <c r="N30" s="26" t="e">
        <f t="shared" si="1"/>
        <v>#DIV/0!</v>
      </c>
      <c r="O30" s="32"/>
      <c r="P30" s="32"/>
      <c r="Q30" s="32"/>
    </row>
    <row r="31" spans="2:17" x14ac:dyDescent="0.35">
      <c r="B31" s="6"/>
      <c r="C31" s="28"/>
      <c r="D31" s="71"/>
      <c r="E31" s="71"/>
      <c r="F31" s="71"/>
      <c r="G31" s="71"/>
      <c r="H31" s="71"/>
      <c r="I31" s="71"/>
      <c r="J31" s="4"/>
      <c r="K31" s="25"/>
      <c r="L31" s="25"/>
      <c r="M31" s="25"/>
      <c r="N31" s="26" t="e">
        <f t="shared" si="1"/>
        <v>#DIV/0!</v>
      </c>
      <c r="O31" s="32"/>
      <c r="P31" s="32"/>
      <c r="Q31" s="32"/>
    </row>
    <row r="32" spans="2:17" x14ac:dyDescent="0.35">
      <c r="B32" s="6"/>
      <c r="C32" s="28"/>
      <c r="D32" s="71"/>
      <c r="E32" s="71"/>
      <c r="F32" s="71"/>
      <c r="G32" s="71"/>
      <c r="H32" s="71"/>
      <c r="I32" s="71"/>
      <c r="J32" s="4"/>
      <c r="K32" s="25"/>
      <c r="L32" s="25"/>
      <c r="M32" s="25"/>
      <c r="N32" s="26" t="e">
        <f t="shared" si="1"/>
        <v>#DIV/0!</v>
      </c>
      <c r="O32" s="32"/>
      <c r="P32" s="32"/>
      <c r="Q32" s="32"/>
    </row>
    <row r="33" spans="2:17" x14ac:dyDescent="0.35">
      <c r="B33" s="6"/>
      <c r="C33" s="28"/>
      <c r="D33" s="71"/>
      <c r="E33" s="71"/>
      <c r="F33" s="71"/>
      <c r="G33" s="71"/>
      <c r="H33" s="71"/>
      <c r="I33" s="71"/>
      <c r="J33" s="34"/>
      <c r="K33" s="35"/>
      <c r="L33" s="35"/>
      <c r="M33" s="35"/>
      <c r="N33" s="26" t="e">
        <f t="shared" si="1"/>
        <v>#DIV/0!</v>
      </c>
      <c r="O33" s="32"/>
      <c r="P33" s="32"/>
      <c r="Q33" s="32"/>
    </row>
    <row r="34" spans="2:17" x14ac:dyDescent="0.35">
      <c r="B34" s="6"/>
      <c r="C34" s="28"/>
      <c r="D34" s="71"/>
      <c r="E34" s="71"/>
      <c r="F34" s="71"/>
      <c r="G34" s="71"/>
      <c r="H34" s="71"/>
      <c r="I34" s="71"/>
      <c r="J34" s="34"/>
      <c r="K34" s="35"/>
      <c r="L34" s="35"/>
      <c r="M34" s="35"/>
      <c r="N34" s="26" t="e">
        <f t="shared" si="1"/>
        <v>#DIV/0!</v>
      </c>
      <c r="O34" s="32"/>
      <c r="P34" s="32"/>
      <c r="Q34" s="32"/>
    </row>
    <row r="35" spans="2:17" x14ac:dyDescent="0.35">
      <c r="C35" s="46"/>
      <c r="D35" s="46"/>
      <c r="E35" s="1"/>
      <c r="H35" s="53" t="s">
        <v>15</v>
      </c>
      <c r="I35" s="53"/>
      <c r="J35" s="11">
        <f>COUNTIF(J9:J34,"&gt;=70")</f>
        <v>7</v>
      </c>
      <c r="K35" s="11">
        <f>COUNTIF(K9:K34,"&gt;=70")</f>
        <v>7</v>
      </c>
      <c r="L35" s="11">
        <f>COUNTIF(L9:L34,"&gt;=70")</f>
        <v>8</v>
      </c>
      <c r="M35" s="11">
        <f>COUNTIF(M9:M32,"&gt;=70")</f>
        <v>8</v>
      </c>
      <c r="N35" s="15">
        <f>COUNTIF(N9:N34,"&gt;=70")</f>
        <v>5</v>
      </c>
      <c r="O35" s="32"/>
      <c r="P35" s="32"/>
      <c r="Q35" s="32"/>
    </row>
    <row r="36" spans="2:17" x14ac:dyDescent="0.35">
      <c r="C36" s="46"/>
      <c r="D36" s="46"/>
      <c r="E36" s="8"/>
      <c r="H36" s="54" t="s">
        <v>16</v>
      </c>
      <c r="I36" s="54"/>
      <c r="J36" s="12">
        <f>COUNTIF(J9:J34,"&lt;70")</f>
        <v>3</v>
      </c>
      <c r="K36" s="12">
        <f>COUNTIF(K9:K34,"&lt;70")</f>
        <v>3</v>
      </c>
      <c r="L36" s="12">
        <f>COUNTIF(L9:L34,"&lt;70")</f>
        <v>2</v>
      </c>
      <c r="M36" s="12">
        <f>COUNTIF(M9:M32,"&lt;70")</f>
        <v>2</v>
      </c>
      <c r="N36" s="12">
        <f>COUNTIF(N9:N32,"&lt;70")</f>
        <v>5</v>
      </c>
    </row>
    <row r="37" spans="2:17" x14ac:dyDescent="0.35">
      <c r="B37" s="6"/>
      <c r="C37" s="46"/>
      <c r="D37" s="46"/>
      <c r="E37" s="46"/>
      <c r="H37" s="54" t="s">
        <v>17</v>
      </c>
      <c r="I37" s="54"/>
      <c r="J37" s="12">
        <f>COUNT(J9:J34)</f>
        <v>10</v>
      </c>
      <c r="K37" s="12">
        <f>COUNT(K9:K34)</f>
        <v>10</v>
      </c>
      <c r="L37" s="12">
        <f>COUNT(L9:L34)</f>
        <v>10</v>
      </c>
      <c r="M37" s="12">
        <f>COUNT(M9:M32)</f>
        <v>10</v>
      </c>
      <c r="N37" s="12">
        <f>COUNT(N9:N34)</f>
        <v>10</v>
      </c>
    </row>
    <row r="38" spans="2:17" x14ac:dyDescent="0.35">
      <c r="B38" s="6"/>
      <c r="C38" s="46"/>
      <c r="D38" s="46"/>
      <c r="E38" s="1"/>
      <c r="H38" s="55" t="s">
        <v>12</v>
      </c>
      <c r="I38" s="55"/>
      <c r="J38" s="13">
        <f>J35/J37</f>
        <v>0.7</v>
      </c>
      <c r="K38" s="14">
        <f>K35/K37</f>
        <v>0.7</v>
      </c>
      <c r="L38" s="14">
        <f>L35/L37</f>
        <v>0.8</v>
      </c>
      <c r="M38" s="14">
        <f>M35/M37</f>
        <v>0.8</v>
      </c>
      <c r="N38" s="14">
        <f>N35/N37</f>
        <v>0.5</v>
      </c>
    </row>
    <row r="39" spans="2:17" x14ac:dyDescent="0.35">
      <c r="B39" s="6"/>
      <c r="C39" s="46"/>
      <c r="D39" s="46"/>
      <c r="E39" s="1"/>
      <c r="H39" s="55" t="s">
        <v>13</v>
      </c>
      <c r="I39" s="55"/>
      <c r="J39" s="13">
        <f>J36/J37</f>
        <v>0.3</v>
      </c>
      <c r="K39" s="13">
        <f>K36/K37</f>
        <v>0.3</v>
      </c>
      <c r="L39" s="13">
        <f>L36/L37</f>
        <v>0.2</v>
      </c>
      <c r="M39" s="14">
        <f>M36/M37</f>
        <v>0.2</v>
      </c>
      <c r="N39" s="14">
        <f>N36/N37</f>
        <v>0.5</v>
      </c>
    </row>
    <row r="40" spans="2:17" x14ac:dyDescent="0.35">
      <c r="B40" s="6"/>
      <c r="C40" s="1"/>
      <c r="D40" s="1"/>
      <c r="E40" s="1"/>
      <c r="H40" s="22"/>
      <c r="I40" s="22"/>
      <c r="J40" s="23"/>
      <c r="K40" s="23"/>
      <c r="L40" s="24"/>
      <c r="M40" s="24"/>
      <c r="N40" s="24"/>
    </row>
    <row r="41" spans="2:17" x14ac:dyDescent="0.35">
      <c r="B41" s="6"/>
      <c r="C41" s="46"/>
      <c r="D41" s="46"/>
      <c r="E41" s="8"/>
      <c r="H41" s="17" t="s">
        <v>21</v>
      </c>
      <c r="I41" s="17"/>
      <c r="J41" s="17">
        <f>AVERAGE(J9:J34)</f>
        <v>58.5</v>
      </c>
      <c r="K41" s="17">
        <f>AVERAGE(K9:K18)</f>
        <v>63.1</v>
      </c>
      <c r="L41" s="17">
        <f>AVERAGE(L9:L34)</f>
        <v>65</v>
      </c>
      <c r="M41" s="17">
        <f>AVERAGE(M9:M34)</f>
        <v>64.900000000000006</v>
      </c>
      <c r="N41" s="17" t="e">
        <f>AVERAGE(N9:N34)</f>
        <v>#DIV/0!</v>
      </c>
    </row>
    <row r="42" spans="2:17" x14ac:dyDescent="0.35">
      <c r="B42" s="6"/>
      <c r="C42" s="1"/>
      <c r="D42" s="1"/>
      <c r="E42" s="8"/>
    </row>
    <row r="43" spans="2:17" x14ac:dyDescent="0.35">
      <c r="B43" s="6"/>
      <c r="J43" s="20" t="s">
        <v>20</v>
      </c>
      <c r="K43" s="20"/>
      <c r="L43" s="20"/>
      <c r="M43" s="20"/>
      <c r="N43" s="21"/>
    </row>
    <row r="44" spans="2:17" x14ac:dyDescent="0.35">
      <c r="B44" s="6">
        <f t="shared" ref="B44:B55" si="2">B43+1</f>
        <v>1</v>
      </c>
      <c r="J44" s="56" t="s">
        <v>14</v>
      </c>
      <c r="K44" s="56"/>
      <c r="L44" s="56"/>
      <c r="M44" s="56"/>
    </row>
    <row r="45" spans="2:17" x14ac:dyDescent="0.35">
      <c r="B45" s="6">
        <f t="shared" si="2"/>
        <v>2</v>
      </c>
    </row>
    <row r="46" spans="2:17" x14ac:dyDescent="0.35">
      <c r="B46" s="6">
        <f t="shared" si="2"/>
        <v>3</v>
      </c>
    </row>
    <row r="47" spans="2:17" x14ac:dyDescent="0.35">
      <c r="B47" s="6">
        <f t="shared" si="2"/>
        <v>4</v>
      </c>
    </row>
    <row r="48" spans="2:17" x14ac:dyDescent="0.35">
      <c r="B48" s="6">
        <f t="shared" si="2"/>
        <v>5</v>
      </c>
    </row>
    <row r="49" spans="2:2" x14ac:dyDescent="0.35">
      <c r="B49" s="6">
        <f t="shared" si="2"/>
        <v>6</v>
      </c>
    </row>
    <row r="50" spans="2:2" x14ac:dyDescent="0.35">
      <c r="B50" s="6">
        <f t="shared" si="2"/>
        <v>7</v>
      </c>
    </row>
    <row r="51" spans="2:2" x14ac:dyDescent="0.35">
      <c r="B51" s="6">
        <f t="shared" si="2"/>
        <v>8</v>
      </c>
    </row>
    <row r="52" spans="2:2" x14ac:dyDescent="0.35">
      <c r="B52" s="6">
        <f t="shared" si="2"/>
        <v>9</v>
      </c>
    </row>
    <row r="53" spans="2:2" x14ac:dyDescent="0.35">
      <c r="B53" s="6">
        <f t="shared" si="2"/>
        <v>10</v>
      </c>
    </row>
    <row r="54" spans="2:2" x14ac:dyDescent="0.35">
      <c r="B54" s="6">
        <f t="shared" si="2"/>
        <v>11</v>
      </c>
    </row>
    <row r="55" spans="2:2" x14ac:dyDescent="0.35">
      <c r="B55" s="6">
        <f t="shared" si="2"/>
        <v>12</v>
      </c>
    </row>
  </sheetData>
  <mergeCells count="46">
    <mergeCell ref="D19:I19"/>
    <mergeCell ref="D8:I8"/>
    <mergeCell ref="D9:I9"/>
    <mergeCell ref="D22:I22"/>
    <mergeCell ref="D23:I23"/>
    <mergeCell ref="D31:I31"/>
    <mergeCell ref="D20:I20"/>
    <mergeCell ref="D21:I21"/>
    <mergeCell ref="C39:D39"/>
    <mergeCell ref="H39:I39"/>
    <mergeCell ref="D24:I24"/>
    <mergeCell ref="D25:I25"/>
    <mergeCell ref="D26:I26"/>
    <mergeCell ref="D27:I27"/>
    <mergeCell ref="D28:I28"/>
    <mergeCell ref="D29:I29"/>
    <mergeCell ref="D30:I30"/>
    <mergeCell ref="J44:M44"/>
    <mergeCell ref="D32:I32"/>
    <mergeCell ref="C35:D35"/>
    <mergeCell ref="H35:I35"/>
    <mergeCell ref="C36:D36"/>
    <mergeCell ref="H36:I36"/>
    <mergeCell ref="C37:E37"/>
    <mergeCell ref="H37:I37"/>
    <mergeCell ref="D33:I33"/>
    <mergeCell ref="D34:I34"/>
    <mergeCell ref="C38:D38"/>
    <mergeCell ref="H38:I38"/>
    <mergeCell ref="C41:D41"/>
    <mergeCell ref="B2:M2"/>
    <mergeCell ref="C3:M3"/>
    <mergeCell ref="D4:G4"/>
    <mergeCell ref="J4:K4"/>
    <mergeCell ref="D10:I10"/>
    <mergeCell ref="D6:G6"/>
    <mergeCell ref="H6:J6"/>
    <mergeCell ref="N4:O4"/>
    <mergeCell ref="D15:I15"/>
    <mergeCell ref="D16:I16"/>
    <mergeCell ref="D17:I17"/>
    <mergeCell ref="D18:I18"/>
    <mergeCell ref="D11:I11"/>
    <mergeCell ref="D12:I12"/>
    <mergeCell ref="D13:I13"/>
    <mergeCell ref="D14:I1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ESTRA301 A</vt:lpstr>
      <vt:lpstr>ESTRA301 B</vt:lpstr>
      <vt:lpstr>ESTRA301 C</vt:lpstr>
      <vt:lpstr>ING DE SISTEMAS</vt:lpstr>
      <vt:lpstr>MANUFACTURA SUSTENTABLE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marta gabriela limon orozco</cp:lastModifiedBy>
  <cp:lastPrinted>2023-03-21T15:13:53Z</cp:lastPrinted>
  <dcterms:created xsi:type="dcterms:W3CDTF">2023-03-14T19:16:59Z</dcterms:created>
  <dcterms:modified xsi:type="dcterms:W3CDTF">2024-12-04T14:59:23Z</dcterms:modified>
</cp:coreProperties>
</file>