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O-DIC2024\ESCOLARIZADO\REPORTES PARCIALES\"/>
    </mc:Choice>
  </mc:AlternateContent>
  <bookViews>
    <workbookView xWindow="0" yWindow="0" windowWidth="20490" windowHeight="71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0" l="1"/>
  <c r="H14" i="25"/>
  <c r="N28" i="25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L17" i="22"/>
  <c r="A18" i="22"/>
  <c r="C18" i="22"/>
  <c r="D18" i="22"/>
  <c r="E18" i="22"/>
  <c r="L18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L16" i="22"/>
  <c r="I16" i="22"/>
  <c r="J16" i="22"/>
  <c r="H16" i="22"/>
  <c r="L15" i="22"/>
  <c r="I15" i="22"/>
  <c r="J15" i="22"/>
  <c r="H15" i="22"/>
  <c r="I14" i="22"/>
  <c r="J14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H17" i="22"/>
  <c r="I27" i="25"/>
  <c r="J27" i="25"/>
  <c r="H27" i="25"/>
  <c r="I18" i="25"/>
  <c r="J18" i="25"/>
  <c r="H18" i="25"/>
  <c r="I21" i="25"/>
  <c r="J21" i="25"/>
  <c r="H21" i="25"/>
  <c r="I24" i="25"/>
  <c r="J24" i="25"/>
  <c r="H24" i="25"/>
  <c r="I17" i="22"/>
  <c r="J17" i="22"/>
  <c r="I16" i="25"/>
  <c r="J16" i="25"/>
  <c r="H16" i="25"/>
  <c r="I19" i="25"/>
  <c r="J19" i="25"/>
  <c r="H19" i="25"/>
  <c r="I22" i="25"/>
  <c r="J22" i="25"/>
  <c r="H22" i="25"/>
  <c r="I25" i="25"/>
  <c r="J25" i="25"/>
  <c r="H25" i="25"/>
  <c r="I15" i="25"/>
  <c r="J15" i="25"/>
  <c r="H15" i="25"/>
  <c r="I17" i="25"/>
  <c r="J17" i="25"/>
  <c r="H17" i="25"/>
  <c r="I20" i="25"/>
  <c r="J20" i="25"/>
  <c r="H20" i="25"/>
  <c r="I23" i="25"/>
  <c r="J23" i="25"/>
  <c r="H23" i="25"/>
  <c r="I26" i="25"/>
  <c r="J26" i="25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I18" i="22"/>
  <c r="J18" i="22"/>
  <c r="L14" i="22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<sst xmlns="http://schemas.openxmlformats.org/spreadsheetml/2006/main" count="187" uniqueCount="45">
  <si>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</si>
  <si>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</si>
  <si>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</si>
  <si>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</si>
  <si>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</si>
  <si>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</si>
  <si>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</si>
  <si>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</si>
  <si>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</si>
  <si>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</si>
  <si>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</si>
  <si>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</si>
  <si>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</si>
  <si>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</si>
  <si>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</si>
  <si>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</si>
  <si>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</si>
  <si>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</si>
  <si>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</si>
  <si>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</si>
  <si>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</si>
  <si>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</si>
  <si>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</si>
  <si>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</si>
  <si>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</si>
  <si>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</si>
  <si>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</si>
  <si>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</si>
  <si>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</si>
  <si>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</si>
  <si>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</si>
  <si>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</si>
  <si>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MARTA GABRIELA LIMON OROZCO</t>
  </si>
  <si>
    <t>INGENIERIA DE SISTEMAS</t>
  </si>
  <si>
    <t>701 A</t>
  </si>
  <si>
    <t>801 A</t>
  </si>
  <si>
    <t>IIND</t>
  </si>
  <si>
    <t>FLOR ILIANA CHONTAL PELAYO</t>
  </si>
  <si>
    <t>II</t>
  </si>
  <si>
    <t>AGOSTO-DICIEMBRE  2024</t>
  </si>
  <si>
    <t>ESTUDIO DEL TRABAJO I</t>
  </si>
  <si>
    <t>MANUFACTURA SUSTENTABLE</t>
  </si>
  <si>
    <t>301 A</t>
  </si>
  <si>
    <t>301 B</t>
  </si>
  <si>
    <t>301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</si>
</sst>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32</xdr:row>
      <xdr:rowOff>112058</xdr:rowOff>
    </xdr:from>
    <xdr:to>
      <xdr:col>3</xdr:col>
      <xdr:colOff>756437</xdr:colOff>
      <xdr:row>33</xdr:row>
      <xdr:rowOff>662372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BE7D4427-43C2-901F-532E-4AD62BF8C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552764"/>
          <a:ext cx="1014172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330613</xdr:colOff>
      <xdr:row>33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BE7D4427-43C2-901F-532E-4AD62BF8C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7353" y="8135471"/>
          <a:ext cx="1014172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M22" sqref="M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40</v>
      </c>
      <c r="B14" s="9" t="s">
        <v>21</v>
      </c>
      <c r="C14" s="9" t="s">
        <v>42</v>
      </c>
      <c r="D14" s="9" t="s">
        <v>36</v>
      </c>
      <c r="E14" s="9">
        <v>29</v>
      </c>
      <c r="F14" s="9">
        <v>24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0.83</v>
      </c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11</v>
      </c>
      <c r="F15" s="9">
        <v>7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52</v>
      </c>
      <c r="N15" s="15">
        <v>0.64</v>
      </c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15</v>
      </c>
      <c r="F16" s="9">
        <v>14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75</v>
      </c>
      <c r="N16" s="15">
        <v>0.8</v>
      </c>
    </row>
    <row r="17" spans="1:14" s="11" customFormat="1" x14ac:dyDescent="0.2">
      <c r="A17" s="8" t="s">
        <v>33</v>
      </c>
      <c r="B17" s="9" t="s">
        <v>21</v>
      </c>
      <c r="C17" s="9" t="s">
        <v>34</v>
      </c>
      <c r="D17" s="9" t="s">
        <v>36</v>
      </c>
      <c r="E17" s="9">
        <v>7</v>
      </c>
      <c r="F17" s="9">
        <v>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90</v>
      </c>
      <c r="N17" s="15">
        <v>0.72</v>
      </c>
    </row>
    <row r="18" spans="1:14" s="11" customFormat="1" x14ac:dyDescent="0.2">
      <c r="A18" s="8" t="s">
        <v>41</v>
      </c>
      <c r="B18" s="9" t="s">
        <v>21</v>
      </c>
      <c r="C18" s="9" t="s">
        <v>35</v>
      </c>
      <c r="D18" s="9" t="s">
        <v>36</v>
      </c>
      <c r="E18" s="9">
        <v>10</v>
      </c>
      <c r="F18" s="9">
        <v>7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59</v>
      </c>
      <c r="N18" s="15">
        <v>0.7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59</v>
      </c>
      <c r="G28" s="17"/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69.400000000000006</v>
      </c>
      <c r="N28" s="19">
        <f>AVERAGE(N14:N27)</f>
        <v>0.7380000000000001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MARTA GABRIELA LIMON OROZCO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20" sqref="A19:M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 2024</v>
      </c>
      <c r="M8" s="33"/>
      <c r="N8" s="33"/>
    </row>
    <row r="10" spans="1:14" x14ac:dyDescent="0.2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ESTUDIO DEL TRABAJO I</v>
      </c>
      <c r="B14" s="9" t="s">
        <v>38</v>
      </c>
      <c r="C14" s="9" t="str">
        <f>'1'!C14</f>
        <v>301 A</v>
      </c>
      <c r="D14" s="9" t="str">
        <f>'1'!D14</f>
        <v>IIND</v>
      </c>
      <c r="E14" s="9">
        <f>'1'!E14</f>
        <v>29</v>
      </c>
      <c r="F14" s="9"/>
      <c r="G14" s="9"/>
      <c r="H14" s="10">
        <f t="shared" ref="H14:H18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ESTUDIO DEL TRABAJO I</v>
      </c>
      <c r="B15" s="9" t="s">
        <v>38</v>
      </c>
      <c r="C15" s="9" t="str">
        <f>'1'!C15</f>
        <v>301 B</v>
      </c>
      <c r="D15" s="9" t="str">
        <f>'1'!D15</f>
        <v>IIND</v>
      </c>
      <c r="E15" s="9">
        <f>'1'!E15</f>
        <v>11</v>
      </c>
      <c r="F15" s="9"/>
      <c r="G15" s="9"/>
      <c r="H15" s="10">
        <f t="shared" si="0"/>
        <v>0</v>
      </c>
      <c r="I15" s="9">
        <f t="shared" si="1"/>
        <v>11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ESTUDIO DEL TRABAJO I</v>
      </c>
      <c r="B16" s="9" t="s">
        <v>38</v>
      </c>
      <c r="C16" s="9" t="str">
        <f>'1'!C16</f>
        <v>301 C</v>
      </c>
      <c r="D16" s="9" t="str">
        <f>'1'!D16</f>
        <v>IIND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INGENIERIA DE SISTEMAS</v>
      </c>
      <c r="B17" s="9" t="s">
        <v>38</v>
      </c>
      <c r="C17" s="9" t="str">
        <f>'1'!C17</f>
        <v>701 A</v>
      </c>
      <c r="D17" s="9" t="str">
        <f>'1'!D17</f>
        <v>IIND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MANUFACTURA SUSTENTABLE</v>
      </c>
      <c r="B18" s="9" t="s">
        <v>38</v>
      </c>
      <c r="C18" s="9" t="str">
        <f>'1'!C18</f>
        <v>801 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MARTA GABRIELA LIMON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 2024</v>
      </c>
      <c r="M8" s="33"/>
      <c r="N8" s="33"/>
    </row>
    <row r="10" spans="1:14" x14ac:dyDescent="0.2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ESTUDIO DEL TRABAJO I</v>
      </c>
      <c r="B14" s="9"/>
      <c r="C14" s="9" t="str">
        <f>'1'!C14</f>
        <v>301 A</v>
      </c>
      <c r="D14" s="9" t="str">
        <f>'1'!D14</f>
        <v>IIND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ESTUDIO DEL TRABAJO I</v>
      </c>
      <c r="B15" s="9"/>
      <c r="C15" s="9" t="str">
        <f>'1'!C15</f>
        <v>301 B</v>
      </c>
      <c r="D15" s="9" t="str">
        <f>'1'!D15</f>
        <v>IIND</v>
      </c>
      <c r="E15" s="9">
        <f>'1'!E15</f>
        <v>11</v>
      </c>
      <c r="F15" s="9"/>
      <c r="G15" s="9"/>
      <c r="H15" s="10">
        <f t="shared" si="0"/>
        <v>0</v>
      </c>
      <c r="I15" s="9">
        <f t="shared" si="1"/>
        <v>11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ESTUDIO DEL TRABAJO I</v>
      </c>
      <c r="B16" s="9"/>
      <c r="C16" s="9" t="str">
        <f>'1'!C16</f>
        <v>301 C</v>
      </c>
      <c r="D16" s="9" t="str">
        <f>'1'!D16</f>
        <v>IIND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INGENIERIA DE SISTEMAS</v>
      </c>
      <c r="B17" s="9"/>
      <c r="C17" s="9" t="str">
        <f>'1'!C17</f>
        <v>701 A</v>
      </c>
      <c r="D17" s="9" t="str">
        <f>'1'!D17</f>
        <v>IIND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MANUFACTURA SUSTENTABLE</v>
      </c>
      <c r="B18" s="9"/>
      <c r="C18" s="9" t="str">
        <f>'1'!C18</f>
        <v>801 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MARTA GABRIELA LIMON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 2024</v>
      </c>
      <c r="M8" s="33"/>
      <c r="N8" s="33"/>
    </row>
    <row r="10" spans="1:14" x14ac:dyDescent="0.2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ESTUDIO DEL TRABAJO I</v>
      </c>
      <c r="B14" s="9"/>
      <c r="C14" s="9" t="str">
        <f>'1'!C14</f>
        <v>301 A</v>
      </c>
      <c r="D14" s="9" t="str">
        <f>'1'!D14</f>
        <v>IIND</v>
      </c>
      <c r="E14" s="9">
        <f>'1'!E14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ESTUDIO DEL TRABAJO I</v>
      </c>
      <c r="B15" s="9"/>
      <c r="C15" s="9" t="str">
        <f>'1'!C15</f>
        <v>301 B</v>
      </c>
      <c r="D15" s="9" t="str">
        <f>'1'!D15</f>
        <v>IIND</v>
      </c>
      <c r="E15" s="9">
        <f>'1'!E15</f>
        <v>11</v>
      </c>
      <c r="F15" s="9"/>
      <c r="G15" s="9"/>
      <c r="H15" s="10">
        <f t="shared" si="0"/>
        <v>0</v>
      </c>
      <c r="I15" s="9">
        <f t="shared" si="1"/>
        <v>11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ESTUDIO DEL TRABAJO I</v>
      </c>
      <c r="B16" s="9"/>
      <c r="C16" s="9" t="str">
        <f>'1'!C16</f>
        <v>301 C</v>
      </c>
      <c r="D16" s="9" t="str">
        <f>'1'!D16</f>
        <v>IIND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INGENIERIA DE SISTEMAS</v>
      </c>
      <c r="B17" s="9"/>
      <c r="C17" s="9" t="str">
        <f>'1'!C17</f>
        <v>701 A</v>
      </c>
      <c r="D17" s="9" t="str">
        <f>'1'!D17</f>
        <v>IIND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MANUFACTURA SUSTENTABLE</v>
      </c>
      <c r="B18" s="9"/>
      <c r="C18" s="9" t="str">
        <f>'1'!C18</f>
        <v>801 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MARTA GABRIELA LIMON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 2024</v>
      </c>
      <c r="M8" s="33"/>
      <c r="N8" s="33"/>
    </row>
    <row r="10" spans="1:14" x14ac:dyDescent="0.2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ESTUDIO DEL TRABAJO I</v>
      </c>
      <c r="B14" s="9"/>
      <c r="C14" s="9" t="str">
        <f>'1'!C14</f>
        <v>301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ESTUDIO DEL TRABAJO I</v>
      </c>
      <c r="B15" s="9"/>
      <c r="C15" s="9" t="str">
        <f>'1'!C15</f>
        <v>301 B</v>
      </c>
      <c r="D15" s="9" t="str">
        <f>'1'!D15</f>
        <v>IIND</v>
      </c>
      <c r="E15" s="9">
        <f>'1'!E15</f>
        <v>11</v>
      </c>
      <c r="F15" s="9"/>
      <c r="G15" s="9"/>
      <c r="H15" s="10">
        <f t="shared" ref="H15:H27" si="3">(F15+G15)/E15</f>
        <v>0</v>
      </c>
      <c r="I15" s="9">
        <f t="shared" si="0"/>
        <v>11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ESTUDIO DEL TRABAJO I</v>
      </c>
      <c r="B16" s="9"/>
      <c r="C16" s="9" t="str">
        <f>'1'!C16</f>
        <v>301 C</v>
      </c>
      <c r="D16" s="9" t="str">
        <f>'1'!D16</f>
        <v>IIND</v>
      </c>
      <c r="E16" s="9">
        <f>'1'!E16</f>
        <v>15</v>
      </c>
      <c r="F16" s="9"/>
      <c r="G16" s="9"/>
      <c r="H16" s="10">
        <f t="shared" si="3"/>
        <v>0</v>
      </c>
      <c r="I16" s="9">
        <f t="shared" si="0"/>
        <v>15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INGENIERIA DE SISTEMAS</v>
      </c>
      <c r="B17" s="9"/>
      <c r="C17" s="9" t="str">
        <f>'1'!C17</f>
        <v>701 A</v>
      </c>
      <c r="D17" s="9" t="str">
        <f>'1'!D17</f>
        <v>IIND</v>
      </c>
      <c r="E17" s="9">
        <f>'1'!E17</f>
        <v>7</v>
      </c>
      <c r="F17" s="9"/>
      <c r="G17" s="9"/>
      <c r="H17" s="10">
        <f t="shared" si="3"/>
        <v>0</v>
      </c>
      <c r="I17" s="9">
        <f t="shared" si="0"/>
        <v>7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MANUFACTURA SUSTENTABLE</v>
      </c>
      <c r="B18" s="9"/>
      <c r="C18" s="9" t="str">
        <f>'1'!C18</f>
        <v>801 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3"/>
        <v>0</v>
      </c>
      <c r="I18" s="9">
        <f t="shared" si="0"/>
        <v>10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43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MARTA GABRIELA LIMON OROZCO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ITSSAT</cp:lastModifiedBy>
  <cp:revision/>
  <dcterms:created xsi:type="dcterms:W3CDTF">2021-11-22T14:45:25Z</dcterms:created>
  <dcterms:modified xsi:type="dcterms:W3CDTF">2024-09-21T19:32:46Z</dcterms:modified>
  <cp:category/>
  <cp:contentStatus/>
</cp:coreProperties>
</file>