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SGI ESCOLARIZADO\REPORTE 2\"/>
    </mc:Choice>
  </mc:AlternateContent>
  <xr:revisionPtr revIDLastSave="0" documentId="13_ncr:1_{8E9CBC87-5A10-406B-874B-F56EF0A83105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2" l="1"/>
  <c r="I28" i="10"/>
  <c r="L14" i="10" l="1"/>
  <c r="A18" i="23" l="1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J18" i="23" s="1"/>
  <c r="D18" i="23"/>
  <c r="C18" i="23"/>
  <c r="E17" i="23"/>
  <c r="J17" i="23" s="1"/>
  <c r="D17" i="23"/>
  <c r="A17" i="23"/>
  <c r="E16" i="23"/>
  <c r="J16" i="23" s="1"/>
  <c r="D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<sst xmlns="http://schemas.openxmlformats.org/spreadsheetml/2006/main" count="203" uniqueCount="49">
  <si>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</si>
  <si>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</si>
  <si>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</si>
  <si>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</si>
  <si>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</si>
  <si>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</si>
  <si>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</si>
  <si>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</si>
  <si>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</si>
  <si>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</si>
  <si>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</si>
  <si>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</si>
  <si>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</si>
  <si>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</si>
  <si>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</si>
  <si>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</si>
  <si>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</si>
  <si>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</si>
  <si>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</si>
  <si>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</si>
  <si>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</si>
  <si>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</si>
  <si>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</si>
  <si>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</si>
  <si>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</si>
  <si>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</si>
  <si>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</si>
  <si>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</si>
  <si>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</si>
  <si>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</si>
  <si>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</si>
  <si>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</si>
  <si>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</si>
  <si>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</si>
  <si>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</si>
  <si>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707 A</t>
  </si>
  <si>
    <t>L.C. ANA KARENINA CORDOBA FERMAN</t>
  </si>
  <si>
    <t>SEPTIEMBRE 23-ENERO 24</t>
  </si>
  <si>
    <t>INGENIERIA DE PROCESOS</t>
  </si>
  <si>
    <t>GESTIÒN DEL CAPITAL HUMANO</t>
  </si>
  <si>
    <t>GESTIÒN DE LA PRODUCCIÒN II</t>
  </si>
  <si>
    <t>CALIDAD APLICADA A LA GESTIÒN EMPRESARIAL</t>
  </si>
  <si>
    <t>507 A</t>
  </si>
  <si>
    <t>507 B</t>
  </si>
  <si>
    <t>707 B</t>
  </si>
  <si>
    <t>NE</t>
  </si>
  <si>
    <t>GESTIÓN DE LA PRODUCCIÓN II</t>
  </si>
  <si>
    <t>CALIDAD APLICADA A LA GESTIÓN EMPRESARIAL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</si>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</sst>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zoomScaleNormal="100" zoomScaleSheetLayoutView="100" workbookViewId="0">
      <selection activeCell="L9" sqref="L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35" t="s">
        <v>48</v>
      </c>
      <c r="M8" s="35"/>
      <c r="N8" s="35"/>
    </row>
    <row r="10" spans="1:17" ht="13" x14ac:dyDescent="0.3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Q13" s="22"/>
    </row>
    <row r="14" spans="1:17" s="11" customFormat="1" x14ac:dyDescent="0.25">
      <c r="A14" s="8" t="s">
        <v>38</v>
      </c>
      <c r="B14" s="9" t="s">
        <v>21</v>
      </c>
      <c r="C14" s="9" t="s">
        <v>42</v>
      </c>
      <c r="D14" s="9" t="s">
        <v>32</v>
      </c>
      <c r="E14" s="9">
        <v>31</v>
      </c>
      <c r="F14" s="9">
        <v>26</v>
      </c>
      <c r="G14" s="9"/>
      <c r="H14" s="10"/>
      <c r="I14" s="9">
        <v>5</v>
      </c>
      <c r="J14" s="10"/>
      <c r="K14" s="9">
        <v>0</v>
      </c>
      <c r="L14" s="10">
        <f t="shared" ref="L14" si="0">K14/E14</f>
        <v>0</v>
      </c>
      <c r="M14" s="9">
        <v>77</v>
      </c>
      <c r="N14" s="15">
        <v>0.74</v>
      </c>
    </row>
    <row r="15" spans="1:17" s="11" customFormat="1" x14ac:dyDescent="0.25">
      <c r="A15" s="8" t="s">
        <v>39</v>
      </c>
      <c r="B15" s="9" t="s">
        <v>21</v>
      </c>
      <c r="C15" s="9" t="s">
        <v>43</v>
      </c>
      <c r="D15" s="9" t="s">
        <v>32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80</v>
      </c>
      <c r="N15" s="15">
        <v>0.78</v>
      </c>
    </row>
    <row r="16" spans="1:17" s="11" customFormat="1" x14ac:dyDescent="0.25">
      <c r="A16" s="8" t="s">
        <v>40</v>
      </c>
      <c r="B16" s="9" t="s">
        <v>21</v>
      </c>
      <c r="C16" s="9" t="s">
        <v>35</v>
      </c>
      <c r="D16" s="9" t="s">
        <v>32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92</v>
      </c>
      <c r="N16" s="15">
        <v>0.63</v>
      </c>
    </row>
    <row r="17" spans="1:16" s="11" customFormat="1" x14ac:dyDescent="0.25">
      <c r="A17" s="8" t="s">
        <v>40</v>
      </c>
      <c r="B17" s="9" t="s">
        <v>21</v>
      </c>
      <c r="C17" s="9" t="s">
        <v>44</v>
      </c>
      <c r="D17" s="9" t="s">
        <v>32</v>
      </c>
      <c r="E17" s="9">
        <v>15</v>
      </c>
      <c r="F17" s="9">
        <v>14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88</v>
      </c>
      <c r="N17" s="15">
        <v>0.8</v>
      </c>
    </row>
    <row r="18" spans="1:16" s="11" customFormat="1" ht="25" x14ac:dyDescent="0.25">
      <c r="A18" s="8" t="s">
        <v>41</v>
      </c>
      <c r="B18" s="9" t="s">
        <v>21</v>
      </c>
      <c r="C18" s="9" t="s">
        <v>44</v>
      </c>
      <c r="D18" s="9" t="s">
        <v>32</v>
      </c>
      <c r="E18" s="9">
        <v>9</v>
      </c>
      <c r="F18" s="9">
        <v>8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89</v>
      </c>
      <c r="N18" s="15">
        <v>0.78</v>
      </c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100</v>
      </c>
      <c r="G28" s="17"/>
      <c r="H28" s="18"/>
      <c r="I28" s="17">
        <f t="shared" ref="I28" si="1">SUM(I14:I27)</f>
        <v>11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85.2</v>
      </c>
      <c r="N28" s="19">
        <f>AVERAGE(N14:N27)</f>
        <v>0.74600000000000011</v>
      </c>
    </row>
    <row r="30" spans="1:16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6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I.I. YARI DE LA LUZ ALFARO CARVAJAL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Normal="100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SEPTIEMBRE-DICIEMBRE 2024</v>
      </c>
      <c r="M8" s="35"/>
      <c r="N8" s="35"/>
    </row>
    <row r="10" spans="1:14" ht="13" x14ac:dyDescent="0.3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INGENIERIA DE PROCESOS</v>
      </c>
      <c r="B14" s="9" t="s">
        <v>45</v>
      </c>
      <c r="C14" s="9" t="str">
        <f>'1'!C14</f>
        <v>507 A</v>
      </c>
      <c r="D14" s="9" t="str">
        <f>'1'!D14</f>
        <v>IGE</v>
      </c>
      <c r="E14" s="9">
        <f>'1'!E14</f>
        <v>31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">
        <v>39</v>
      </c>
      <c r="B15" s="9">
        <v>2</v>
      </c>
      <c r="C15" s="9" t="s">
        <v>43</v>
      </c>
      <c r="D15" s="9" t="s">
        <v>32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86</v>
      </c>
      <c r="N15" s="15">
        <v>0.84</v>
      </c>
    </row>
    <row r="16" spans="1:14" s="11" customFormat="1" x14ac:dyDescent="0.25">
      <c r="A16" s="9" t="s">
        <v>46</v>
      </c>
      <c r="B16" s="9">
        <v>2</v>
      </c>
      <c r="C16" s="9" t="s">
        <v>35</v>
      </c>
      <c r="D16" s="9" t="s">
        <v>32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98</v>
      </c>
      <c r="N16" s="15">
        <v>0.83</v>
      </c>
    </row>
    <row r="17" spans="1:14" s="11" customFormat="1" x14ac:dyDescent="0.25">
      <c r="A17" s="9" t="s">
        <v>46</v>
      </c>
      <c r="B17" s="9">
        <v>2</v>
      </c>
      <c r="C17" s="9" t="s">
        <v>44</v>
      </c>
      <c r="D17" s="9" t="s">
        <v>32</v>
      </c>
      <c r="E17" s="9">
        <v>15</v>
      </c>
      <c r="F17" s="9">
        <v>13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85</v>
      </c>
      <c r="N17" s="15">
        <v>0.8</v>
      </c>
    </row>
    <row r="18" spans="1:14" s="11" customFormat="1" ht="25" x14ac:dyDescent="0.25">
      <c r="A18" s="9" t="s">
        <v>47</v>
      </c>
      <c r="B18" s="9">
        <v>2</v>
      </c>
      <c r="C18" s="9" t="s">
        <v>44</v>
      </c>
      <c r="D18" s="9" t="s">
        <v>32</v>
      </c>
      <c r="E18" s="9">
        <v>9</v>
      </c>
      <c r="F18" s="9">
        <v>8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88</v>
      </c>
      <c r="N18" s="15">
        <v>0.89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73</v>
      </c>
      <c r="G28" s="17"/>
      <c r="H28" s="18"/>
      <c r="I28" s="17">
        <f>SUM(I14:I18)</f>
        <v>7</v>
      </c>
      <c r="J28" s="18"/>
      <c r="K28" s="17">
        <f>SUM(K14:K27)</f>
        <v>0</v>
      </c>
      <c r="L28" s="18">
        <f t="shared" si="0"/>
        <v>0</v>
      </c>
      <c r="M28" s="17">
        <f>AVERAGE(M14:M27)</f>
        <v>71.400000000000006</v>
      </c>
      <c r="N28" s="19">
        <f>AVERAGE(N14:N27)</f>
        <v>0.67199999999999993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P7" sqref="P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SEPTIEMBRE-DICIEMBRE 2024</v>
      </c>
      <c r="M8" s="35"/>
      <c r="N8" s="35"/>
    </row>
    <row r="10" spans="1:14" ht="13" x14ac:dyDescent="0.3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DEL CAPITAL HUMANO</v>
      </c>
      <c r="B15" s="9"/>
      <c r="C15" s="9" t="str">
        <f>'1'!C15</f>
        <v>507 B</v>
      </c>
      <c r="D15" s="9" t="str">
        <f>'1'!D15</f>
        <v>IGE</v>
      </c>
      <c r="E15" s="9">
        <f>'1'!E15</f>
        <v>32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GESTIÒN DE LA PRODUCCIÒN II</v>
      </c>
      <c r="B16" s="9"/>
      <c r="C16" s="9" t="s">
        <v>35</v>
      </c>
      <c r="D16" s="9" t="str">
        <f>'1'!D16</f>
        <v>IGE</v>
      </c>
      <c r="E16" s="9">
        <f>'1'!E16</f>
        <v>24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GESTIÒN DE LA PRODUCCIÒN II</v>
      </c>
      <c r="B17" s="9"/>
      <c r="C17" s="9" t="s">
        <v>35</v>
      </c>
      <c r="D17" s="9" t="str">
        <f>'1'!D17</f>
        <v>IGE</v>
      </c>
      <c r="E17" s="9">
        <f>'1'!E17</f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" x14ac:dyDescent="0.25">
      <c r="A18" s="9" t="str">
        <f>'1'!A18</f>
        <v>CALIDAD APLICADA A LA GESTIÒN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9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11" sqref="O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SEPTIEMBRE-DICIEMBRE 2024</v>
      </c>
      <c r="M8" s="35"/>
      <c r="N8" s="35"/>
    </row>
    <row r="10" spans="1:14" ht="13" x14ac:dyDescent="0.3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DEL CAPITAL HUMANO</v>
      </c>
      <c r="B15" s="9"/>
      <c r="C15" s="9" t="str">
        <f>'1'!C15</f>
        <v>507 B</v>
      </c>
      <c r="D15" s="9" t="str">
        <f>'1'!D15</f>
        <v>IGE</v>
      </c>
      <c r="E15" s="9">
        <f>'1'!E15</f>
        <v>32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GESTIÒN DE LA PRODUCCIÒN II</v>
      </c>
      <c r="B16" s="9"/>
      <c r="C16" s="9" t="str">
        <f>'1'!C16</f>
        <v>707 A</v>
      </c>
      <c r="D16" s="9" t="str">
        <f>'1'!D16</f>
        <v>IGE</v>
      </c>
      <c r="E16" s="9">
        <f>'1'!E16</f>
        <v>24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GESTIÒN DE LA PRODUCCIÒN II</v>
      </c>
      <c r="B17" s="9"/>
      <c r="C17" s="9" t="str">
        <f>'1'!C17</f>
        <v>707 B</v>
      </c>
      <c r="D17" s="9" t="str">
        <f>'1'!D17</f>
        <v>IGE</v>
      </c>
      <c r="E17" s="9">
        <f>'1'!E17</f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" x14ac:dyDescent="0.25">
      <c r="A18" s="9" t="str">
        <f>'1'!A18</f>
        <v>CALIDAD APLICADA A LA GESTIÒN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9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A21" sqref="A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1</v>
      </c>
      <c r="C8" s="35"/>
      <c r="D8" s="14" t="s">
        <v>5</v>
      </c>
      <c r="E8" s="20">
        <v>1</v>
      </c>
      <c r="F8"/>
      <c r="G8" s="4" t="s">
        <v>6</v>
      </c>
      <c r="H8" s="20">
        <v>1</v>
      </c>
      <c r="I8" s="34" t="s">
        <v>7</v>
      </c>
      <c r="J8" s="34"/>
      <c r="K8" s="34"/>
      <c r="L8" s="35" t="s">
        <v>37</v>
      </c>
      <c r="M8" s="35"/>
      <c r="N8" s="35"/>
    </row>
    <row r="10" spans="1:14" ht="13" x14ac:dyDescent="0.3">
      <c r="A10" s="4" t="s">
        <v>8</v>
      </c>
      <c r="B10" s="35" t="s">
        <v>31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DEL CAPITAL HUMANO</v>
      </c>
      <c r="B15" s="9"/>
      <c r="C15" s="9" t="str">
        <f>'1'!C15</f>
        <v>507 B</v>
      </c>
      <c r="D15" s="9" t="str">
        <f>'1'!D15</f>
        <v>IGE</v>
      </c>
      <c r="E15" s="9">
        <f>'1'!E15</f>
        <v>32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GESTIÒN DE LA PRODUCCIÒN II</v>
      </c>
      <c r="B16" s="9"/>
      <c r="C16" s="9" t="str">
        <f>'1'!C16</f>
        <v>707 A</v>
      </c>
      <c r="D16" s="9" t="str">
        <f>'1'!D16</f>
        <v>IGE</v>
      </c>
      <c r="E16" s="9">
        <f>'1'!E16</f>
        <v>24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GESTIÒN DE LA PRODUCCIÒN II</v>
      </c>
      <c r="B17" s="9"/>
      <c r="C17" s="9" t="str">
        <f>'1'!C17</f>
        <v>707 B</v>
      </c>
      <c r="D17" s="9" t="str">
        <f>'1'!D17</f>
        <v>IGE</v>
      </c>
      <c r="E17" s="9">
        <f>'1'!E17</f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ht="25" x14ac:dyDescent="0.25">
      <c r="A18" s="9" t="str">
        <f>'1'!A18</f>
        <v>CALIDAD APLICADA A LA GESTIÒN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9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4" t="str">
        <f>B10</f>
        <v>YARI DE LA LUZ ALFARO CARVAJAL</v>
      </c>
      <c r="C37" s="44"/>
      <c r="D37" s="44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2024-11-21T02:35:25Z</dcterms:modified>
  <cp:category/>
  <cp:contentStatus/>
</cp:coreProperties>
</file>