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4\"/>
    </mc:Choice>
  </mc:AlternateContent>
  <xr:revisionPtr revIDLastSave="0" documentId="13_ncr:1_{A4D6EAB4-0B57-4DA8-99E9-8098447ADCB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4" l="1"/>
  <c r="L20" i="24"/>
  <c r="L21" i="24"/>
  <c r="L22" i="24"/>
  <c r="L23" i="24"/>
  <c r="B37" i="23"/>
  <c r="L20" i="23"/>
  <c r="L19" i="23"/>
  <c r="I28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D18" i="24"/>
  <c r="D17" i="24"/>
  <c r="D16" i="24"/>
  <c r="D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<sst xmlns="http://schemas.openxmlformats.org/spreadsheetml/2006/main" count="234" uniqueCount="50">
  <si>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</si>
  <si>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</si>
  <si>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</si>
  <si>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</si>
  <si>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</si>
  <si>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</si>
  <si>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</si>
  <si>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</si>
  <si>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</si>
  <si>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</si>
  <si>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</si>
  <si>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</si>
  <si>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</si>
  <si>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</si>
  <si>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</si>
  <si>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</si>
  <si>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</si>
  <si>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</si>
  <si>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</si>
  <si>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</si>
  <si>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</si>
  <si>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</si>
  <si>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</si>
  <si>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</si>
  <si>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</si>
  <si>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</si>
  <si>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</si>
  <si>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</si>
  <si>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</si>
  <si>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</si>
  <si>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</si>
  <si>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</si>
  <si>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</si>
  <si>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</si>
  <si>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</si>
  <si>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</si>
  <si>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</si>
  <si>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</si>
  <si>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</si>
  <si>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</si>
  <si>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</si>
  <si>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</si>
  <si>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</si>
  <si>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</si>
  <si>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</si>
  <si>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NE</t>
  </si>
  <si>
    <t>GESTIÓN DE LA PRODUCCIÓN II</t>
  </si>
  <si>
    <t>CALIDAD APLICADA A LA GESTIÓN EMPRESARIAL</t>
  </si>
  <si>
    <t>AGOSTO-DICIEMBRE 2024</t>
  </si>
  <si>
    <t>GESTIÓN DEL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</si>
</sst>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7" ht="13" x14ac:dyDescent="0.3">
      <c r="A10" s="4" t="s">
        <v>8</v>
      </c>
      <c r="B10" s="31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7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  <c r="Q13" s="22"/>
    </row>
    <row r="14" spans="1:17" s="11" customFormat="1" x14ac:dyDescent="0.25">
      <c r="A14" s="8" t="s">
        <v>38</v>
      </c>
      <c r="B14" s="9" t="s">
        <v>21</v>
      </c>
      <c r="C14" s="9" t="s">
        <v>42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40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40</v>
      </c>
      <c r="B17" s="9" t="s">
        <v>21</v>
      </c>
      <c r="C17" s="9" t="s">
        <v>44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41</v>
      </c>
      <c r="B18" s="9" t="s">
        <v>21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6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I.I. YARI DE LA LUZ ALFARO CARVAJAL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AGOSTO-DICIEMBRE 2024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 t="s">
        <v>45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">
        <v>39</v>
      </c>
      <c r="B15" s="9">
        <v>2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9" t="s">
        <v>46</v>
      </c>
      <c r="B16" s="9">
        <v>2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98</v>
      </c>
      <c r="N16" s="15">
        <v>0.83</v>
      </c>
    </row>
    <row r="17" spans="1:14" s="11" customFormat="1" x14ac:dyDescent="0.25">
      <c r="A17" s="9" t="s">
        <v>46</v>
      </c>
      <c r="B17" s="9">
        <v>2</v>
      </c>
      <c r="C17" s="9" t="s">
        <v>44</v>
      </c>
      <c r="D17" s="9" t="s">
        <v>32</v>
      </c>
      <c r="E17" s="9">
        <v>15</v>
      </c>
      <c r="F17" s="9">
        <v>13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0.8</v>
      </c>
    </row>
    <row r="18" spans="1:14" s="11" customFormat="1" ht="25" x14ac:dyDescent="0.25">
      <c r="A18" s="9" t="s">
        <v>47</v>
      </c>
      <c r="B18" s="9">
        <v>2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73</v>
      </c>
      <c r="G28" s="17"/>
      <c r="H28" s="18"/>
      <c r="I28" s="17">
        <f>SUM(I14:I18)</f>
        <v>7</v>
      </c>
      <c r="J28" s="18"/>
      <c r="K28" s="17">
        <f>SUM(K14:K27)</f>
        <v>0</v>
      </c>
      <c r="L28" s="18">
        <f t="shared" si="0"/>
        <v>0</v>
      </c>
      <c r="M28" s="17">
        <f>AVERAGE(M14:M27)</f>
        <v>71.400000000000006</v>
      </c>
      <c r="N28" s="19">
        <f>AVERAGE(N14:N27)</f>
        <v>0.67199999999999993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N21" sqref="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AGOSTO-DICIEMBRE 2024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0.77</v>
      </c>
    </row>
    <row r="15" spans="1:14" s="11" customFormat="1" x14ac:dyDescent="0.25">
      <c r="A15" s="9" t="str">
        <f>'1'!A15</f>
        <v>GESTIÒN DEL CAPITAL HUMANO</v>
      </c>
      <c r="B15" s="9">
        <v>3</v>
      </c>
      <c r="C15" s="9" t="str">
        <f>'1'!C15</f>
        <v>507 B</v>
      </c>
      <c r="D15" s="9" t="str">
        <f>'1'!D15</f>
        <v>IGE</v>
      </c>
      <c r="E15" s="9">
        <f>'1'!E15</f>
        <v>32</v>
      </c>
      <c r="F15" s="9">
        <v>27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83</v>
      </c>
      <c r="N15" s="15">
        <v>0.84</v>
      </c>
    </row>
    <row r="16" spans="1:14" s="11" customFormat="1" x14ac:dyDescent="0.25">
      <c r="A16" s="9" t="str">
        <f>'1'!A16</f>
        <v>GESTIÒN DE LA PRODUCCIÒN II</v>
      </c>
      <c r="B16" s="9">
        <v>3</v>
      </c>
      <c r="C16" s="9" t="s">
        <v>35</v>
      </c>
      <c r="D16" s="9" t="str">
        <f>'1'!D16</f>
        <v>IGE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97</v>
      </c>
      <c r="N16" s="15">
        <v>0.83</v>
      </c>
    </row>
    <row r="17" spans="1:14" s="11" customFormat="1" x14ac:dyDescent="0.25">
      <c r="A17" s="9" t="str">
        <f>'1'!A17</f>
        <v>GESTIÒN DE LA PRODUCCIÒN II</v>
      </c>
      <c r="B17" s="9">
        <v>4</v>
      </c>
      <c r="C17" s="9" t="s">
        <v>35</v>
      </c>
      <c r="D17" s="9" t="str">
        <f>'1'!D17</f>
        <v>IGE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93</v>
      </c>
      <c r="N17" s="15">
        <v>0.79</v>
      </c>
    </row>
    <row r="18" spans="1:14" s="11" customFormat="1" x14ac:dyDescent="0.25">
      <c r="A18" s="9" t="s">
        <v>46</v>
      </c>
      <c r="B18" s="9">
        <v>3</v>
      </c>
      <c r="C18" s="9" t="s">
        <v>44</v>
      </c>
      <c r="D18" s="9" t="str">
        <f>'1'!D18</f>
        <v>IGE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91</v>
      </c>
      <c r="N18" s="15">
        <v>0.73</v>
      </c>
    </row>
    <row r="19" spans="1:14" s="11" customFormat="1" ht="25" x14ac:dyDescent="0.25">
      <c r="A19" s="9" t="s">
        <v>47</v>
      </c>
      <c r="B19" s="9">
        <v>3</v>
      </c>
      <c r="C19" s="9" t="s">
        <v>44</v>
      </c>
      <c r="D19" s="9" t="s">
        <v>32</v>
      </c>
      <c r="E19" s="9">
        <v>9</v>
      </c>
      <c r="F19" s="9">
        <v>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89</v>
      </c>
      <c r="N19" s="15">
        <v>0.89</v>
      </c>
    </row>
    <row r="20" spans="1:14" s="11" customFormat="1" ht="25" x14ac:dyDescent="0.25">
      <c r="A20" s="9" t="s">
        <v>47</v>
      </c>
      <c r="B20" s="9">
        <v>4</v>
      </c>
      <c r="C20" s="9" t="s">
        <v>44</v>
      </c>
      <c r="D20" s="9" t="s">
        <v>32</v>
      </c>
      <c r="E20" s="9">
        <v>9</v>
      </c>
      <c r="F20" s="9">
        <v>8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89</v>
      </c>
      <c r="N20" s="15">
        <v>0.89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130</v>
      </c>
      <c r="G28" s="17">
        <f>SUM(G14:G27)</f>
        <v>0</v>
      </c>
      <c r="H28" s="18"/>
      <c r="I28" s="17">
        <f t="shared" ref="I28" si="1">(E28-SUM(F28:G28))-K28</f>
        <v>14</v>
      </c>
      <c r="J28" s="18"/>
      <c r="K28" s="17">
        <f>SUM(K14:K27)</f>
        <v>0</v>
      </c>
      <c r="L28" s="18">
        <f t="shared" si="0"/>
        <v>0</v>
      </c>
      <c r="M28" s="23">
        <f>AVERAGE(M14:M27)</f>
        <v>88.714285714285708</v>
      </c>
      <c r="N28" s="19">
        <f>AVERAGE(N14:N27)</f>
        <v>0.82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25" t="s">
        <v>36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33" sqref="N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AGOSTO-DICIEMBRE 2024</v>
      </c>
      <c r="M8" s="31"/>
      <c r="N8" s="31"/>
    </row>
    <row r="10" spans="1:14" ht="13" x14ac:dyDescent="0.3">
      <c r="A10" s="4" t="s">
        <v>8</v>
      </c>
      <c r="B10" s="31" t="str">
        <f>'1'!B10</f>
        <v>I.I. YARI DE LA LUZ ALFARO CARVAJAL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/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>
        <v>3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30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0.77</v>
      </c>
    </row>
    <row r="15" spans="1:14" s="11" customFormat="1" x14ac:dyDescent="0.25">
      <c r="A15" s="9" t="s">
        <v>38</v>
      </c>
      <c r="B15" s="9">
        <v>4</v>
      </c>
      <c r="C15" s="9" t="s">
        <v>42</v>
      </c>
      <c r="D15" s="9" t="str">
        <f>'1'!D15</f>
        <v>IGE</v>
      </c>
      <c r="E15" s="9">
        <v>31</v>
      </c>
      <c r="F15" s="9">
        <v>27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84</v>
      </c>
      <c r="N15" s="15">
        <v>0.68</v>
      </c>
    </row>
    <row r="16" spans="1:14" s="11" customFormat="1" x14ac:dyDescent="0.25">
      <c r="A16" s="9" t="s">
        <v>49</v>
      </c>
      <c r="B16" s="9">
        <v>4</v>
      </c>
      <c r="C16" s="9" t="s">
        <v>43</v>
      </c>
      <c r="D16" s="9" t="str">
        <f>'1'!D16</f>
        <v>IGE</v>
      </c>
      <c r="E16" s="9"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0.88</v>
      </c>
    </row>
    <row r="17" spans="1:14" s="11" customFormat="1" x14ac:dyDescent="0.25">
      <c r="A17" s="9" t="s">
        <v>49</v>
      </c>
      <c r="B17" s="9">
        <v>5</v>
      </c>
      <c r="C17" s="9" t="s">
        <v>43</v>
      </c>
      <c r="D17" s="9" t="str">
        <f>'1'!D17</f>
        <v>IGE</v>
      </c>
      <c r="E17" s="9">
        <v>32</v>
      </c>
      <c r="F17" s="9">
        <v>27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84</v>
      </c>
      <c r="N17" s="15">
        <v>0.84</v>
      </c>
    </row>
    <row r="18" spans="1:14" s="11" customFormat="1" x14ac:dyDescent="0.25">
      <c r="A18" s="9" t="s">
        <v>49</v>
      </c>
      <c r="B18" s="9">
        <v>6</v>
      </c>
      <c r="C18" s="9" t="s">
        <v>43</v>
      </c>
      <c r="D18" s="9" t="str">
        <f>'1'!D18</f>
        <v>IGE</v>
      </c>
      <c r="E18" s="9">
        <v>32</v>
      </c>
      <c r="F18" s="9">
        <v>27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84</v>
      </c>
      <c r="N18" s="15">
        <v>0.84</v>
      </c>
    </row>
    <row r="19" spans="1:14" s="11" customFormat="1" x14ac:dyDescent="0.25">
      <c r="A19" s="9" t="s">
        <v>46</v>
      </c>
      <c r="B19" s="9">
        <v>5</v>
      </c>
      <c r="C19" s="9" t="s">
        <v>35</v>
      </c>
      <c r="D19" s="9" t="s">
        <v>32</v>
      </c>
      <c r="E19" s="9">
        <v>24</v>
      </c>
      <c r="F19" s="9">
        <v>24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94</v>
      </c>
      <c r="N19" s="15">
        <v>0.79</v>
      </c>
    </row>
    <row r="20" spans="1:14" s="11" customFormat="1" x14ac:dyDescent="0.25">
      <c r="A20" s="9" t="s">
        <v>46</v>
      </c>
      <c r="B20" s="9">
        <v>4</v>
      </c>
      <c r="C20" s="9" t="s">
        <v>44</v>
      </c>
      <c r="D20" s="9" t="s">
        <v>32</v>
      </c>
      <c r="E20" s="9">
        <v>15</v>
      </c>
      <c r="F20" s="9">
        <v>14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87</v>
      </c>
      <c r="N20" s="15">
        <v>0.67</v>
      </c>
    </row>
    <row r="21" spans="1:14" s="11" customFormat="1" x14ac:dyDescent="0.25">
      <c r="A21" s="9" t="s">
        <v>46</v>
      </c>
      <c r="B21" s="9">
        <v>5</v>
      </c>
      <c r="C21" s="9" t="s">
        <v>44</v>
      </c>
      <c r="D21" s="9" t="s">
        <v>32</v>
      </c>
      <c r="E21" s="9">
        <v>15</v>
      </c>
      <c r="F21" s="9">
        <v>14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90</v>
      </c>
      <c r="N21" s="15">
        <v>0.8</v>
      </c>
    </row>
    <row r="22" spans="1:14" s="11" customFormat="1" ht="25" x14ac:dyDescent="0.25">
      <c r="A22" s="9" t="s">
        <v>47</v>
      </c>
      <c r="B22" s="9">
        <v>5</v>
      </c>
      <c r="C22" s="9" t="s">
        <v>44</v>
      </c>
      <c r="D22" s="9" t="s">
        <v>32</v>
      </c>
      <c r="E22" s="9">
        <v>9</v>
      </c>
      <c r="F22" s="9">
        <v>8</v>
      </c>
      <c r="G22" s="9"/>
      <c r="H22" s="10"/>
      <c r="I22" s="9">
        <v>1</v>
      </c>
      <c r="J22" s="10"/>
      <c r="K22" s="9">
        <v>0</v>
      </c>
      <c r="L22" s="10">
        <f t="shared" si="0"/>
        <v>0</v>
      </c>
      <c r="M22" s="9">
        <v>89</v>
      </c>
      <c r="N22" s="15">
        <v>0.89</v>
      </c>
    </row>
    <row r="23" spans="1:14" s="11" customFormat="1" ht="25" x14ac:dyDescent="0.25">
      <c r="A23" s="9" t="s">
        <v>47</v>
      </c>
      <c r="B23" s="9">
        <v>6</v>
      </c>
      <c r="C23" s="9" t="s">
        <v>44</v>
      </c>
      <c r="D23" s="9" t="s">
        <v>32</v>
      </c>
      <c r="E23" s="9">
        <v>9</v>
      </c>
      <c r="F23" s="9">
        <v>8</v>
      </c>
      <c r="G23" s="9"/>
      <c r="H23" s="10"/>
      <c r="I23" s="9">
        <v>1</v>
      </c>
      <c r="J23" s="10"/>
      <c r="K23" s="9">
        <v>0</v>
      </c>
      <c r="L23" s="10">
        <f t="shared" si="0"/>
        <v>0</v>
      </c>
      <c r="M23" s="9">
        <v>89</v>
      </c>
      <c r="N23" s="15">
        <v>0.89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230</v>
      </c>
      <c r="F28" s="17">
        <f>SUM(F14:F27)</f>
        <v>208</v>
      </c>
      <c r="G28" s="17">
        <f>SUM(G14:G27)</f>
        <v>0</v>
      </c>
      <c r="H28" s="18"/>
      <c r="I28" s="17">
        <f t="shared" ref="I19:I28" si="1">(E28-SUM(F28:G28))-K28</f>
        <v>22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0.80499999999999994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44" t="str">
        <f>B10</f>
        <v>I.I. YARI DE LA LUZ ALFARO CARVAJAL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40" t="s">
        <v>2</v>
      </c>
      <c r="B6" s="40"/>
      <c r="C6" s="40"/>
      <c r="D6" s="40"/>
      <c r="E6" s="41" t="s">
        <v>30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1</v>
      </c>
      <c r="C8" s="31"/>
      <c r="D8" s="14" t="s">
        <v>5</v>
      </c>
      <c r="E8" s="20">
        <v>1</v>
      </c>
      <c r="F8"/>
      <c r="G8" s="4" t="s">
        <v>6</v>
      </c>
      <c r="H8" s="20">
        <v>1</v>
      </c>
      <c r="I8" s="37" t="s">
        <v>7</v>
      </c>
      <c r="J8" s="37"/>
      <c r="K8" s="37"/>
      <c r="L8" s="31" t="s">
        <v>37</v>
      </c>
      <c r="M8" s="31"/>
      <c r="N8" s="31"/>
    </row>
    <row r="10" spans="1:14" ht="13" x14ac:dyDescent="0.3">
      <c r="A10" s="4" t="s">
        <v>8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ht="13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45" t="str">
        <f>B10</f>
        <v>YARI DE LA LUZ ALFARO CARVAJAL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2024-12-14T18:49:43Z</dcterms:modified>
  <cp:category/>
  <cp:contentStatus/>
</cp:coreProperties>
</file>