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4\"/>
    </mc:Choice>
  </mc:AlternateContent>
  <xr:revisionPtr revIDLastSave="0" documentId="13_ncr:1_{288F6393-7592-4F1E-AC54-61B50D95CE1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L21" i="24"/>
  <c r="L22" i="24"/>
  <c r="L23" i="24"/>
  <c r="B37" i="23"/>
  <c r="L20" i="23"/>
  <c r="L19" i="23"/>
  <c r="I28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8" i="24"/>
  <c r="D17" i="24"/>
  <c r="D16" i="24"/>
  <c r="D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<sst xmlns="http://schemas.openxmlformats.org/spreadsheetml/2006/main" count="234" uniqueCount="50">
  <si>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</si>
  <si>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</si>
  <si>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</si>
  <si>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</si>
  <si>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</si>
  <si>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</si>
  <si>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</si>
  <si>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</si>
  <si>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</si>
  <si>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</si>
  <si>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</si>
  <si>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</si>
  <si>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</si>
  <si>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</si>
  <si>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</si>
  <si>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</si>
  <si>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</si>
  <si>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</si>
  <si>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</si>
  <si>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</si>
  <si>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</si>
  <si>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</si>
  <si>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</si>
  <si>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</si>
  <si>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</si>
  <si>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</si>
  <si>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</si>
  <si>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</si>
  <si>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</si>
  <si>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</si>
  <si>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</si>
  <si>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</si>
  <si>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</si>
  <si>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</si>
  <si>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</si>
  <si>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</si>
  <si>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</si>
  <si>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</si>
  <si>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</si>
  <si>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</si>
  <si>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</si>
  <si>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</si>
  <si>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</si>
  <si>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</si>
  <si>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</si>
  <si>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</si>
  <si>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</si>
  <si>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</si>
  <si>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</si>
  <si>
    <t>GESTIÓN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</si>
</sst>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48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 t="s">
        <v>45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46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46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47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>GESTIÒN DEL CAPITAL HUMANO</v>
      </c>
      <c r="B15" s="9">
        <v>3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83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>
        <v>3</v>
      </c>
      <c r="C16" s="9" t="s">
        <v>35</v>
      </c>
      <c r="D16" s="9" t="str">
        <f>'1'!D16</f>
        <v>IGE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97</v>
      </c>
      <c r="N16" s="15">
        <v>0.83</v>
      </c>
    </row>
    <row r="17" spans="1:14" s="11" customFormat="1" x14ac:dyDescent="0.25">
      <c r="A17" s="9" t="str">
        <f>'1'!A17</f>
        <v>GESTIÒN DE LA PRODUCCIÒN II</v>
      </c>
      <c r="B17" s="9">
        <v>4</v>
      </c>
      <c r="C17" s="9" t="s">
        <v>35</v>
      </c>
      <c r="D17" s="9" t="str">
        <f>'1'!D17</f>
        <v>IGE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93</v>
      </c>
      <c r="N17" s="15">
        <v>0.79</v>
      </c>
    </row>
    <row r="18" spans="1:14" s="11" customFormat="1" x14ac:dyDescent="0.25">
      <c r="A18" s="9" t="s">
        <v>46</v>
      </c>
      <c r="B18" s="9">
        <v>3</v>
      </c>
      <c r="C18" s="9" t="s">
        <v>44</v>
      </c>
      <c r="D18" s="9" t="str">
        <f>'1'!D18</f>
        <v>IGE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91</v>
      </c>
      <c r="N18" s="15">
        <v>0.73</v>
      </c>
    </row>
    <row r="19" spans="1:14" s="11" customFormat="1" ht="25" x14ac:dyDescent="0.25">
      <c r="A19" s="9" t="s">
        <v>47</v>
      </c>
      <c r="B19" s="9">
        <v>3</v>
      </c>
      <c r="C19" s="9" t="s">
        <v>44</v>
      </c>
      <c r="D19" s="9" t="s">
        <v>32</v>
      </c>
      <c r="E19" s="9">
        <v>9</v>
      </c>
      <c r="F19" s="9">
        <v>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89</v>
      </c>
      <c r="N19" s="15">
        <v>0.89</v>
      </c>
    </row>
    <row r="20" spans="1:14" s="11" customFormat="1" ht="25" x14ac:dyDescent="0.25">
      <c r="A20" s="9" t="s">
        <v>47</v>
      </c>
      <c r="B20" s="9">
        <v>4</v>
      </c>
      <c r="C20" s="9" t="s">
        <v>44</v>
      </c>
      <c r="D20" s="9" t="s">
        <v>32</v>
      </c>
      <c r="E20" s="9">
        <v>9</v>
      </c>
      <c r="F20" s="9">
        <v>8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89</v>
      </c>
      <c r="N20" s="15">
        <v>0.89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130</v>
      </c>
      <c r="G28" s="17">
        <f>SUM(G14:G27)</f>
        <v>0</v>
      </c>
      <c r="H28" s="18"/>
      <c r="I28" s="17">
        <f t="shared" ref="I28" si="1">(E28-SUM(F28:G28))-K28</f>
        <v>14</v>
      </c>
      <c r="J28" s="18"/>
      <c r="K28" s="17">
        <f>SUM(K14:K27)</f>
        <v>0</v>
      </c>
      <c r="L28" s="18">
        <f t="shared" si="0"/>
        <v>0</v>
      </c>
      <c r="M28" s="23">
        <f>AVERAGE(M14:M27)</f>
        <v>88.714285714285708</v>
      </c>
      <c r="N28" s="19">
        <f>AVERAGE(N14:N27)</f>
        <v>0.82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110" zoomScaleNormal="110" zoomScaleSheetLayoutView="100" workbookViewId="0">
      <selection activeCell="M17" sqref="M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/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30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0.77</v>
      </c>
    </row>
    <row r="15" spans="1:14" s="11" customFormat="1" x14ac:dyDescent="0.25">
      <c r="A15" s="9" t="s">
        <v>38</v>
      </c>
      <c r="B15" s="9">
        <v>4</v>
      </c>
      <c r="C15" s="9" t="s">
        <v>42</v>
      </c>
      <c r="D15" s="9" t="str">
        <f>'1'!D15</f>
        <v>IGE</v>
      </c>
      <c r="E15" s="9">
        <v>31</v>
      </c>
      <c r="F15" s="9">
        <v>27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84</v>
      </c>
      <c r="N15" s="15">
        <v>0.68</v>
      </c>
    </row>
    <row r="16" spans="1:14" s="11" customFormat="1" x14ac:dyDescent="0.25">
      <c r="A16" s="46" t="s">
        <v>49</v>
      </c>
      <c r="B16" s="46">
        <v>4</v>
      </c>
      <c r="C16" s="46" t="s">
        <v>43</v>
      </c>
      <c r="D16" s="46" t="str">
        <f>'1'!D16</f>
        <v>IGE</v>
      </c>
      <c r="E16" s="46">
        <v>32</v>
      </c>
      <c r="F16" s="46">
        <v>28</v>
      </c>
      <c r="G16" s="46"/>
      <c r="H16" s="47"/>
      <c r="I16" s="46">
        <v>4</v>
      </c>
      <c r="J16" s="10"/>
      <c r="K16" s="9">
        <v>0</v>
      </c>
      <c r="L16" s="10">
        <f t="shared" si="0"/>
        <v>0</v>
      </c>
      <c r="M16" s="9">
        <v>87</v>
      </c>
      <c r="N16" s="15">
        <v>0.88</v>
      </c>
    </row>
    <row r="17" spans="1:14" s="11" customFormat="1" x14ac:dyDescent="0.25">
      <c r="A17" s="46" t="s">
        <v>49</v>
      </c>
      <c r="B17" s="46">
        <v>5</v>
      </c>
      <c r="C17" s="46" t="s">
        <v>43</v>
      </c>
      <c r="D17" s="46" t="str">
        <f>'1'!D17</f>
        <v>IGE</v>
      </c>
      <c r="E17" s="46">
        <v>32</v>
      </c>
      <c r="F17" s="46">
        <v>27</v>
      </c>
      <c r="G17" s="46"/>
      <c r="H17" s="47"/>
      <c r="I17" s="46">
        <v>5</v>
      </c>
      <c r="J17" s="10"/>
      <c r="K17" s="9">
        <v>0</v>
      </c>
      <c r="L17" s="10">
        <f t="shared" si="0"/>
        <v>0</v>
      </c>
      <c r="M17" s="9">
        <v>84</v>
      </c>
      <c r="N17" s="15">
        <v>0.84</v>
      </c>
    </row>
    <row r="18" spans="1:14" s="11" customFormat="1" x14ac:dyDescent="0.25">
      <c r="A18" s="46" t="s">
        <v>49</v>
      </c>
      <c r="B18" s="46">
        <v>6</v>
      </c>
      <c r="C18" s="46" t="s">
        <v>43</v>
      </c>
      <c r="D18" s="46" t="str">
        <f>'1'!D18</f>
        <v>IGE</v>
      </c>
      <c r="E18" s="46">
        <v>32</v>
      </c>
      <c r="F18" s="46">
        <v>27</v>
      </c>
      <c r="G18" s="46"/>
      <c r="H18" s="47"/>
      <c r="I18" s="46">
        <v>5</v>
      </c>
      <c r="J18" s="10"/>
      <c r="K18" s="9">
        <v>0</v>
      </c>
      <c r="L18" s="10">
        <f t="shared" si="0"/>
        <v>0</v>
      </c>
      <c r="M18" s="9">
        <v>84</v>
      </c>
      <c r="N18" s="15">
        <v>0.84</v>
      </c>
    </row>
    <row r="19" spans="1:14" s="11" customFormat="1" x14ac:dyDescent="0.25">
      <c r="A19" s="9" t="s">
        <v>46</v>
      </c>
      <c r="B19" s="9">
        <v>5</v>
      </c>
      <c r="C19" s="9" t="s">
        <v>35</v>
      </c>
      <c r="D19" s="9" t="s">
        <v>32</v>
      </c>
      <c r="E19" s="9">
        <v>24</v>
      </c>
      <c r="F19" s="9">
        <v>24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94</v>
      </c>
      <c r="N19" s="15">
        <v>0.79</v>
      </c>
    </row>
    <row r="20" spans="1:14" s="11" customFormat="1" x14ac:dyDescent="0.25">
      <c r="A20" s="9" t="s">
        <v>46</v>
      </c>
      <c r="B20" s="9">
        <v>4</v>
      </c>
      <c r="C20" s="9" t="s">
        <v>44</v>
      </c>
      <c r="D20" s="9" t="s">
        <v>32</v>
      </c>
      <c r="E20" s="9">
        <v>15</v>
      </c>
      <c r="F20" s="9">
        <v>14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87</v>
      </c>
      <c r="N20" s="15">
        <v>0.67</v>
      </c>
    </row>
    <row r="21" spans="1:14" s="11" customFormat="1" x14ac:dyDescent="0.25">
      <c r="A21" s="9" t="s">
        <v>46</v>
      </c>
      <c r="B21" s="9">
        <v>5</v>
      </c>
      <c r="C21" s="9" t="s">
        <v>44</v>
      </c>
      <c r="D21" s="9" t="s">
        <v>32</v>
      </c>
      <c r="E21" s="9">
        <v>15</v>
      </c>
      <c r="F21" s="9">
        <v>14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90</v>
      </c>
      <c r="N21" s="15">
        <v>0.8</v>
      </c>
    </row>
    <row r="22" spans="1:14" s="11" customFormat="1" ht="25" x14ac:dyDescent="0.25">
      <c r="A22" s="9" t="s">
        <v>47</v>
      </c>
      <c r="B22" s="9">
        <v>5</v>
      </c>
      <c r="C22" s="9" t="s">
        <v>44</v>
      </c>
      <c r="D22" s="9" t="s">
        <v>32</v>
      </c>
      <c r="E22" s="9">
        <v>9</v>
      </c>
      <c r="F22" s="9">
        <v>8</v>
      </c>
      <c r="G22" s="9"/>
      <c r="H22" s="10"/>
      <c r="I22" s="9">
        <v>1</v>
      </c>
      <c r="J22" s="10"/>
      <c r="K22" s="9">
        <v>0</v>
      </c>
      <c r="L22" s="10">
        <f t="shared" si="0"/>
        <v>0</v>
      </c>
      <c r="M22" s="9">
        <v>89</v>
      </c>
      <c r="N22" s="15">
        <v>0.89</v>
      </c>
    </row>
    <row r="23" spans="1:14" s="11" customFormat="1" ht="25" x14ac:dyDescent="0.25">
      <c r="A23" s="9" t="s">
        <v>47</v>
      </c>
      <c r="B23" s="9">
        <v>6</v>
      </c>
      <c r="C23" s="9" t="s">
        <v>44</v>
      </c>
      <c r="D23" s="9" t="s">
        <v>32</v>
      </c>
      <c r="E23" s="9">
        <v>9</v>
      </c>
      <c r="F23" s="9">
        <v>8</v>
      </c>
      <c r="G23" s="9"/>
      <c r="H23" s="10"/>
      <c r="I23" s="9">
        <v>1</v>
      </c>
      <c r="J23" s="10"/>
      <c r="K23" s="9">
        <v>0</v>
      </c>
      <c r="L23" s="10">
        <f t="shared" si="0"/>
        <v>0</v>
      </c>
      <c r="M23" s="9">
        <v>89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207</v>
      </c>
      <c r="G28" s="17">
        <f>SUM(G14:G27)</f>
        <v>0</v>
      </c>
      <c r="H28" s="18"/>
      <c r="I28" s="17">
        <f t="shared" ref="I28" si="1">(E28-SUM(F28:G28))-K28</f>
        <v>23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0.80499999999999994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4" t="str">
        <f>B10</f>
        <v>I.I. YARI DE LA LUZ ALFARO CARVAJAL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1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37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2024-12-17T16:13:53Z</dcterms:modified>
  <cp:category/>
  <cp:contentStatus/>
</cp:coreProperties>
</file>