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REPORTE FINAL\"/>
    </mc:Choice>
  </mc:AlternateContent>
  <xr:revisionPtr revIDLastSave="0" documentId="13_ncr:1_{3E2F7CE4-8A3D-44EA-A50C-9EE533BE39A7}" xr6:coauthVersionLast="47" xr6:coauthVersionMax="47" xr10:uidLastSave="{00000000-0000-0000-0000-000000000000}"/>
  <bookViews>
    <workbookView xWindow="-120" yWindow="-120" windowWidth="20730" windowHeight="11040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4" i="5" l="1"/>
  <c r="A14" i="4"/>
  <c r="A14" i="3"/>
  <c r="N26" i="4"/>
  <c r="M26" i="4"/>
  <c r="F26" i="4"/>
  <c r="E26" i="4"/>
  <c r="L26" i="4" s="1"/>
  <c r="B10" i="5" l="1"/>
  <c r="N24" i="5"/>
  <c r="M24" i="5"/>
  <c r="K24" i="5"/>
  <c r="F24" i="5"/>
  <c r="G24" i="5"/>
  <c r="L8" i="5"/>
  <c r="H8" i="5"/>
  <c r="E8" i="5"/>
  <c r="B10" i="4"/>
  <c r="L8" i="4"/>
  <c r="H8" i="4"/>
  <c r="E8" i="4"/>
  <c r="B10" i="3"/>
  <c r="L8" i="3"/>
  <c r="H8" i="3"/>
  <c r="E8" i="3"/>
  <c r="B10" i="2"/>
  <c r="A14" i="2"/>
  <c r="L8" i="2"/>
  <c r="H8" i="2"/>
  <c r="E8" i="2"/>
  <c r="E24" i="5" l="1"/>
  <c r="H24" i="5" l="1"/>
  <c r="L24" i="5"/>
  <c r="I24" i="5"/>
  <c r="J24" i="5" s="1"/>
</calcChain>
</file>

<file path=xl/sharedStrings.xml><?xml version="1.0" encoding="utf-8"?>
<sst xmlns="http://schemas.openxmlformats.org/spreadsheetml/2006/main" count="287" uniqueCount="57">
  <si>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</si>
  <si>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</si>
  <si>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</si>
  <si>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</si>
  <si>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</si>
  <si>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</si>
  <si>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</si>
  <si>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</si>
  <si>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</si>
  <si>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</si>
  <si>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</si>
  <si>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</si>
  <si>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</si>
  <si>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</si>
  <si>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</si>
  <si>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</si>
  <si>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</si>
  <si>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</si>
  <si>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</si>
  <si>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</si>
  <si>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</si>
  <si>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</si>
  <si>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</si>
  <si>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</si>
  <si>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</si>
  <si>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</si>
  <si>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</si>
  <si>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</si>
  <si>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</si>
  <si>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</si>
  <si>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</si>
  <si>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</si>
  <si>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</si>
  <si>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</si>
  <si>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</si>
  <si>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</si>
  <si>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</si>
  <si>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>MITE. MARIA ELENA MORALES BENITEZ</t>
  </si>
  <si>
    <t>AGO-DIC 2024</t>
  </si>
  <si>
    <t xml:space="preserve">ARQUITECTURA DE COMPUTADORAS </t>
  </si>
  <si>
    <t xml:space="preserve">DESARROLLO SUSTENTABLE </t>
  </si>
  <si>
    <t xml:space="preserve">FISICA GENERAL </t>
  </si>
  <si>
    <t>INFORMATICA PARA LA ADMINISTRACION</t>
  </si>
  <si>
    <t>504A</t>
  </si>
  <si>
    <t>304A</t>
  </si>
  <si>
    <t>304B</t>
  </si>
  <si>
    <t>105A</t>
  </si>
  <si>
    <t>II</t>
  </si>
  <si>
    <t>III</t>
  </si>
  <si>
    <t>504B</t>
  </si>
  <si>
    <t>IV</t>
  </si>
  <si>
    <t>V</t>
  </si>
  <si>
    <t>VI</t>
  </si>
  <si>
    <t>VII</t>
  </si>
  <si>
    <t>106A</t>
  </si>
  <si>
    <t>T</t>
  </si>
  <si>
    <t xml:space="preserve">MITE. MARIA ELENA MORALES BENITEZ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</si>
</sst>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0" workbookViewId="0">
      <selection activeCell="K4" sqref="K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 t="s">
        <v>35</v>
      </c>
      <c r="C8" s="28"/>
      <c r="D8" s="5" t="s">
        <v>6</v>
      </c>
      <c r="E8" s="6">
        <v>5</v>
      </c>
      <c r="F8" s="1"/>
      <c r="G8" s="4" t="s">
        <v>7</v>
      </c>
      <c r="H8" s="6">
        <v>4</v>
      </c>
      <c r="I8" s="34" t="s">
        <v>8</v>
      </c>
      <c r="J8" s="24"/>
      <c r="K8" s="24"/>
      <c r="L8" s="27" t="s">
        <v>38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27" t="s">
        <v>56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5" t="s">
        <v>14</v>
      </c>
      <c r="G12" s="36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22</v>
      </c>
      <c r="G13" s="8" t="s">
        <v>23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39</v>
      </c>
      <c r="B14" s="10" t="s">
        <v>21</v>
      </c>
      <c r="C14" s="10" t="s">
        <v>43</v>
      </c>
      <c r="D14" s="10" t="s">
        <v>33</v>
      </c>
      <c r="E14" s="10">
        <v>18</v>
      </c>
      <c r="F14" s="10">
        <v>18</v>
      </c>
      <c r="G14" s="10"/>
      <c r="H14" s="11">
        <v>1</v>
      </c>
      <c r="I14" s="10">
        <v>0</v>
      </c>
      <c r="J14" s="11"/>
      <c r="K14" s="10">
        <v>0</v>
      </c>
      <c r="L14" s="11">
        <v>0</v>
      </c>
      <c r="M14" s="10">
        <v>82</v>
      </c>
      <c r="N14" s="12">
        <v>0.9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40</v>
      </c>
      <c r="B15" s="10" t="s">
        <v>21</v>
      </c>
      <c r="C15" s="10" t="s">
        <v>44</v>
      </c>
      <c r="D15" s="10" t="s">
        <v>33</v>
      </c>
      <c r="E15" s="10">
        <v>23</v>
      </c>
      <c r="F15" s="10">
        <v>23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83</v>
      </c>
      <c r="N15" s="12">
        <v>0.9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.75" customHeight="1" x14ac:dyDescent="0.25">
      <c r="A16" s="9" t="s">
        <v>40</v>
      </c>
      <c r="B16" s="10" t="s">
        <v>21</v>
      </c>
      <c r="C16" s="10" t="s">
        <v>45</v>
      </c>
      <c r="D16" s="10" t="s">
        <v>33</v>
      </c>
      <c r="E16" s="10">
        <v>16</v>
      </c>
      <c r="F16" s="10">
        <v>16</v>
      </c>
      <c r="G16" s="10"/>
      <c r="H16" s="11">
        <v>1</v>
      </c>
      <c r="I16" s="10">
        <v>0</v>
      </c>
      <c r="J16" s="11"/>
      <c r="K16" s="10">
        <v>0</v>
      </c>
      <c r="L16" s="11">
        <v>0</v>
      </c>
      <c r="M16" s="10">
        <v>85</v>
      </c>
      <c r="N16" s="12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9.5" customHeight="1" x14ac:dyDescent="0.25">
      <c r="A17" s="9" t="s">
        <v>41</v>
      </c>
      <c r="B17" s="10" t="s">
        <v>21</v>
      </c>
      <c r="C17" s="10" t="s">
        <v>45</v>
      </c>
      <c r="D17" s="10" t="s">
        <v>33</v>
      </c>
      <c r="E17" s="10">
        <v>14</v>
      </c>
      <c r="F17" s="10">
        <v>14</v>
      </c>
      <c r="G17" s="10"/>
      <c r="H17" s="11">
        <v>1</v>
      </c>
      <c r="I17" s="10">
        <v>0</v>
      </c>
      <c r="J17" s="11"/>
      <c r="K17" s="10">
        <v>0</v>
      </c>
      <c r="L17" s="11">
        <v>0</v>
      </c>
      <c r="M17" s="10">
        <v>86</v>
      </c>
      <c r="N17" s="12">
        <v>0.88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">
        <v>42</v>
      </c>
      <c r="B18" s="10" t="s">
        <v>21</v>
      </c>
      <c r="C18" s="10" t="s">
        <v>46</v>
      </c>
      <c r="D18" s="10" t="s">
        <v>33</v>
      </c>
      <c r="E18" s="10">
        <v>40</v>
      </c>
      <c r="F18" s="10">
        <v>40</v>
      </c>
      <c r="G18" s="10"/>
      <c r="H18" s="11">
        <v>1</v>
      </c>
      <c r="I18" s="10">
        <v>0</v>
      </c>
      <c r="J18" s="11"/>
      <c r="K18" s="10">
        <v>0</v>
      </c>
      <c r="L18" s="11">
        <v>0</v>
      </c>
      <c r="M18" s="10">
        <v>85</v>
      </c>
      <c r="N18" s="12">
        <v>0.8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27</v>
      </c>
      <c r="C33" s="24"/>
      <c r="D33" s="24"/>
      <c r="E33" s="1"/>
      <c r="F33" s="1"/>
      <c r="G33" s="25" t="s">
        <v>28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29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">
        <v>37</v>
      </c>
      <c r="C37" s="24"/>
      <c r="D37" s="24"/>
      <c r="E37" s="21"/>
      <c r="F37" s="21"/>
      <c r="G37" s="41" t="s">
        <v>36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view="pageBreakPreview" zoomScale="89" zoomScaleNormal="100" zoomScaleSheetLayoutView="89" workbookViewId="0">
      <selection activeCell="K4" sqref="K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2</v>
      </c>
      <c r="C8" s="28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4" t="s">
        <v>8</v>
      </c>
      <c r="J8" s="24"/>
      <c r="K8" s="24"/>
      <c r="L8" s="27" t="str">
        <f>'1'!L8</f>
        <v>AGO-DIC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7" t="str">
        <f>'1'!B10</f>
        <v xml:space="preserve">MITE. MARIA ELENA MORALES BENITEZ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5" t="s">
        <v>14</v>
      </c>
      <c r="G12" s="36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22</v>
      </c>
      <c r="G13" s="8" t="s">
        <v>23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 t="s">
        <v>47</v>
      </c>
      <c r="C14" s="10" t="s">
        <v>49</v>
      </c>
      <c r="D14" s="10" t="s">
        <v>33</v>
      </c>
      <c r="E14" s="10">
        <v>18</v>
      </c>
      <c r="F14" s="10">
        <v>14</v>
      </c>
      <c r="G14" s="10"/>
      <c r="H14" s="11">
        <v>0.77</v>
      </c>
      <c r="I14" s="10">
        <v>4</v>
      </c>
      <c r="J14" s="11">
        <v>0.33</v>
      </c>
      <c r="K14" s="10">
        <v>0</v>
      </c>
      <c r="L14" s="11">
        <v>0</v>
      </c>
      <c r="M14" s="10">
        <v>70</v>
      </c>
      <c r="N14" s="12">
        <v>0.77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40</v>
      </c>
      <c r="B15" s="10" t="s">
        <v>47</v>
      </c>
      <c r="C15" s="10" t="s">
        <v>44</v>
      </c>
      <c r="D15" s="10" t="s">
        <v>33</v>
      </c>
      <c r="E15" s="10">
        <v>23</v>
      </c>
      <c r="F15" s="10">
        <v>20</v>
      </c>
      <c r="G15" s="10"/>
      <c r="H15" s="11">
        <v>0.93</v>
      </c>
      <c r="I15" s="10">
        <v>3</v>
      </c>
      <c r="J15" s="11">
        <v>7.0000000000000007E-2</v>
      </c>
      <c r="K15" s="10">
        <v>0</v>
      </c>
      <c r="L15" s="11">
        <v>0</v>
      </c>
      <c r="M15" s="10">
        <v>76</v>
      </c>
      <c r="N15" s="12">
        <v>0.87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40</v>
      </c>
      <c r="B16" s="10" t="s">
        <v>47</v>
      </c>
      <c r="C16" s="10" t="s">
        <v>45</v>
      </c>
      <c r="D16" s="10" t="s">
        <v>33</v>
      </c>
      <c r="E16" s="10">
        <v>16</v>
      </c>
      <c r="F16" s="10">
        <v>14</v>
      </c>
      <c r="G16" s="10"/>
      <c r="H16" s="11">
        <v>0.98</v>
      </c>
      <c r="I16" s="10">
        <v>2</v>
      </c>
      <c r="J16" s="11">
        <v>0.02</v>
      </c>
      <c r="K16" s="10">
        <v>0</v>
      </c>
      <c r="L16" s="11">
        <v>0</v>
      </c>
      <c r="M16" s="10">
        <v>78</v>
      </c>
      <c r="N16" s="12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41</v>
      </c>
      <c r="B17" s="10" t="s">
        <v>47</v>
      </c>
      <c r="C17" s="10" t="s">
        <v>45</v>
      </c>
      <c r="D17" s="10" t="s">
        <v>33</v>
      </c>
      <c r="E17" s="10">
        <v>15</v>
      </c>
      <c r="F17" s="10">
        <v>14</v>
      </c>
      <c r="G17" s="10"/>
      <c r="H17" s="11">
        <v>0.99</v>
      </c>
      <c r="I17" s="10">
        <v>1</v>
      </c>
      <c r="J17" s="11">
        <v>0.01</v>
      </c>
      <c r="K17" s="10">
        <v>0</v>
      </c>
      <c r="L17" s="11">
        <v>0</v>
      </c>
      <c r="M17" s="10">
        <v>77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">
        <v>41</v>
      </c>
      <c r="B18" s="10" t="s">
        <v>48</v>
      </c>
      <c r="C18" s="10" t="s">
        <v>45</v>
      </c>
      <c r="D18" s="10" t="s">
        <v>33</v>
      </c>
      <c r="E18" s="10">
        <v>15</v>
      </c>
      <c r="F18" s="10">
        <v>14</v>
      </c>
      <c r="G18" s="10"/>
      <c r="H18" s="11">
        <v>0.99</v>
      </c>
      <c r="I18" s="10">
        <v>1</v>
      </c>
      <c r="J18" s="11">
        <v>0.01</v>
      </c>
      <c r="K18" s="10">
        <v>0</v>
      </c>
      <c r="L18" s="11">
        <v>0</v>
      </c>
      <c r="M18" s="10">
        <v>77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 t="s">
        <v>42</v>
      </c>
      <c r="B19" s="10" t="s">
        <v>47</v>
      </c>
      <c r="C19" s="10" t="s">
        <v>46</v>
      </c>
      <c r="D19" s="10" t="s">
        <v>33</v>
      </c>
      <c r="E19" s="10">
        <v>40</v>
      </c>
      <c r="F19" s="10">
        <v>37</v>
      </c>
      <c r="G19" s="10"/>
      <c r="H19" s="11">
        <v>0.92500000000000004</v>
      </c>
      <c r="I19" s="10">
        <v>3</v>
      </c>
      <c r="J19" s="11">
        <v>7.0000000000000007E-2</v>
      </c>
      <c r="K19" s="10">
        <v>0</v>
      </c>
      <c r="L19" s="11">
        <v>0</v>
      </c>
      <c r="M19" s="10">
        <v>78</v>
      </c>
      <c r="N19" s="12">
        <v>0.93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5" t="s">
        <v>25</v>
      </c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2" t="s">
        <v>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3" t="s">
        <v>27</v>
      </c>
      <c r="C32" s="24"/>
      <c r="D32" s="24"/>
      <c r="E32" s="1"/>
      <c r="F32" s="1"/>
      <c r="G32" s="25" t="s">
        <v>28</v>
      </c>
      <c r="H32" s="24"/>
      <c r="I32" s="24"/>
      <c r="J32" s="2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4"/>
      <c r="C33" s="28"/>
      <c r="D33" s="28"/>
      <c r="E33" s="1"/>
      <c r="F33" s="1"/>
      <c r="G33" s="27"/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45" t="s">
        <v>29</v>
      </c>
      <c r="B34" s="24"/>
      <c r="C34" s="7"/>
      <c r="D34" s="1"/>
      <c r="E34" s="45"/>
      <c r="F34" s="24"/>
      <c r="G34" s="24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0" t="s">
        <v>37</v>
      </c>
      <c r="C36" s="24"/>
      <c r="D36" s="24"/>
      <c r="E36" s="21"/>
      <c r="F36" s="21"/>
      <c r="G36" s="41" t="s">
        <v>36</v>
      </c>
      <c r="H36" s="24"/>
      <c r="I36" s="24"/>
      <c r="J36" s="2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74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D23" sqref="D23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31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3</v>
      </c>
      <c r="C8" s="28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4" t="s">
        <v>8</v>
      </c>
      <c r="J8" s="24"/>
      <c r="K8" s="24"/>
      <c r="L8" s="27" t="str">
        <f>'1'!L8</f>
        <v>AGO-DIC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7" t="str">
        <f>'1'!B10</f>
        <v xml:space="preserve">MITE. MARIA ELENA MORALES BENITEZ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5" t="s">
        <v>14</v>
      </c>
      <c r="G12" s="36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22</v>
      </c>
      <c r="G13" s="8" t="s">
        <v>23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 t="s">
        <v>48</v>
      </c>
      <c r="C14" s="10" t="s">
        <v>49</v>
      </c>
      <c r="D14" s="10" t="s">
        <v>33</v>
      </c>
      <c r="E14" s="10">
        <v>18</v>
      </c>
      <c r="F14" s="10">
        <v>14</v>
      </c>
      <c r="G14" s="10"/>
      <c r="H14" s="11">
        <v>0.77</v>
      </c>
      <c r="I14" s="10">
        <v>4</v>
      </c>
      <c r="J14" s="11">
        <v>0.33</v>
      </c>
      <c r="K14" s="10">
        <v>0</v>
      </c>
      <c r="L14" s="11">
        <v>0</v>
      </c>
      <c r="M14" s="10">
        <v>64.400000000000006</v>
      </c>
      <c r="N14" s="12">
        <v>0.77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40</v>
      </c>
      <c r="B15" s="10" t="s">
        <v>48</v>
      </c>
      <c r="C15" s="10" t="s">
        <v>44</v>
      </c>
      <c r="D15" s="10" t="s">
        <v>33</v>
      </c>
      <c r="E15" s="10">
        <v>23</v>
      </c>
      <c r="F15" s="10">
        <v>21</v>
      </c>
      <c r="G15" s="10"/>
      <c r="H15" s="11">
        <v>0.91</v>
      </c>
      <c r="I15" s="10">
        <v>2</v>
      </c>
      <c r="J15" s="11">
        <v>0.09</v>
      </c>
      <c r="K15" s="10">
        <v>0</v>
      </c>
      <c r="L15" s="11">
        <v>0</v>
      </c>
      <c r="M15" s="10">
        <v>79</v>
      </c>
      <c r="N15" s="12">
        <v>0.91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9" t="s">
        <v>40</v>
      </c>
      <c r="B16" s="10" t="s">
        <v>48</v>
      </c>
      <c r="C16" s="10" t="s">
        <v>45</v>
      </c>
      <c r="D16" s="10" t="s">
        <v>33</v>
      </c>
      <c r="E16" s="10">
        <v>16</v>
      </c>
      <c r="F16" s="10">
        <v>13</v>
      </c>
      <c r="G16" s="10"/>
      <c r="H16" s="11">
        <v>0.81</v>
      </c>
      <c r="I16" s="10">
        <v>3</v>
      </c>
      <c r="J16" s="11">
        <v>0.19</v>
      </c>
      <c r="K16" s="10">
        <v>0</v>
      </c>
      <c r="L16" s="11">
        <v>0</v>
      </c>
      <c r="M16" s="10">
        <v>71</v>
      </c>
      <c r="N16" s="12">
        <v>0.81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9" t="s">
        <v>41</v>
      </c>
      <c r="B17" s="10" t="s">
        <v>50</v>
      </c>
      <c r="C17" s="10" t="s">
        <v>45</v>
      </c>
      <c r="D17" s="10" t="s">
        <v>33</v>
      </c>
      <c r="E17" s="10">
        <v>15</v>
      </c>
      <c r="F17" s="10">
        <v>14</v>
      </c>
      <c r="G17" s="10"/>
      <c r="H17" s="11">
        <v>0.99</v>
      </c>
      <c r="I17" s="10">
        <v>1</v>
      </c>
      <c r="J17" s="11">
        <v>0.01</v>
      </c>
      <c r="K17" s="10">
        <v>0</v>
      </c>
      <c r="L17" s="11">
        <v>0</v>
      </c>
      <c r="M17" s="10">
        <v>79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">
        <v>41</v>
      </c>
      <c r="B18" s="10" t="s">
        <v>51</v>
      </c>
      <c r="C18" s="10" t="s">
        <v>45</v>
      </c>
      <c r="D18" s="10" t="s">
        <v>33</v>
      </c>
      <c r="E18" s="10">
        <v>15</v>
      </c>
      <c r="F18" s="10">
        <v>13</v>
      </c>
      <c r="G18" s="10"/>
      <c r="H18" s="11">
        <v>0.87</v>
      </c>
      <c r="I18" s="10">
        <v>2</v>
      </c>
      <c r="J18" s="11">
        <v>0.13</v>
      </c>
      <c r="K18" s="10">
        <v>0</v>
      </c>
      <c r="L18" s="11">
        <v>0</v>
      </c>
      <c r="M18" s="10">
        <v>71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 t="s">
        <v>42</v>
      </c>
      <c r="B19" s="10" t="s">
        <v>48</v>
      </c>
      <c r="C19" s="10" t="s">
        <v>46</v>
      </c>
      <c r="D19" s="10" t="s">
        <v>33</v>
      </c>
      <c r="E19" s="10">
        <v>40</v>
      </c>
      <c r="F19" s="10">
        <v>38</v>
      </c>
      <c r="G19" s="10"/>
      <c r="H19" s="11">
        <v>0.94</v>
      </c>
      <c r="I19" s="10">
        <v>2</v>
      </c>
      <c r="J19" s="11">
        <v>0.06</v>
      </c>
      <c r="K19" s="10">
        <v>0</v>
      </c>
      <c r="L19" s="11">
        <v>0</v>
      </c>
      <c r="M19" s="10">
        <v>87</v>
      </c>
      <c r="N19" s="12">
        <v>0.94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27</v>
      </c>
      <c r="C33" s="24"/>
      <c r="D33" s="24"/>
      <c r="E33" s="1"/>
      <c r="F33" s="1"/>
      <c r="G33" s="25" t="s">
        <v>28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29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">
        <v>37</v>
      </c>
      <c r="C37" s="24"/>
      <c r="D37" s="24"/>
      <c r="E37" s="21"/>
      <c r="F37" s="21"/>
      <c r="G37" s="41" t="s">
        <v>36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8"/>
  <sheetViews>
    <sheetView topLeftCell="A7" workbookViewId="0">
      <selection activeCell="D24" sqref="D2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31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4</v>
      </c>
      <c r="C8" s="28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4" t="s">
        <v>8</v>
      </c>
      <c r="J8" s="24"/>
      <c r="K8" s="24"/>
      <c r="L8" s="27" t="str">
        <f>'1'!L8</f>
        <v>AGO-DIC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7" t="str">
        <f>'1'!B10</f>
        <v xml:space="preserve">MITE. MARIA ELENA MORALES BENITEZ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5" t="s">
        <v>14</v>
      </c>
      <c r="G12" s="36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22</v>
      </c>
      <c r="G13" s="8" t="s">
        <v>23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 t="s">
        <v>50</v>
      </c>
      <c r="C14" s="10" t="s">
        <v>49</v>
      </c>
      <c r="D14" s="10" t="s">
        <v>33</v>
      </c>
      <c r="E14" s="10">
        <v>18</v>
      </c>
      <c r="F14" s="10">
        <v>16</v>
      </c>
      <c r="G14" s="10"/>
      <c r="H14" s="11">
        <v>0.91</v>
      </c>
      <c r="I14" s="10">
        <v>2</v>
      </c>
      <c r="J14" s="11">
        <v>0.08</v>
      </c>
      <c r="K14" s="10">
        <v>0</v>
      </c>
      <c r="L14" s="11">
        <v>0</v>
      </c>
      <c r="M14" s="10">
        <v>64.400000000000006</v>
      </c>
      <c r="N14" s="12">
        <v>0.73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40</v>
      </c>
      <c r="B15" s="10" t="s">
        <v>50</v>
      </c>
      <c r="C15" s="10" t="s">
        <v>44</v>
      </c>
      <c r="D15" s="10" t="s">
        <v>33</v>
      </c>
      <c r="E15" s="10">
        <v>23</v>
      </c>
      <c r="F15" s="10">
        <v>21</v>
      </c>
      <c r="G15" s="10"/>
      <c r="H15" s="11">
        <v>0.91</v>
      </c>
      <c r="I15" s="10">
        <v>2</v>
      </c>
      <c r="J15" s="11">
        <v>0.08</v>
      </c>
      <c r="K15" s="10">
        <v>0</v>
      </c>
      <c r="L15" s="11">
        <v>0</v>
      </c>
      <c r="M15" s="10">
        <v>77.599999999999994</v>
      </c>
      <c r="N15" s="12">
        <v>0.91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40</v>
      </c>
      <c r="B16" s="10" t="s">
        <v>51</v>
      </c>
      <c r="C16" s="10" t="s">
        <v>44</v>
      </c>
      <c r="D16" s="10" t="s">
        <v>33</v>
      </c>
      <c r="E16" s="10">
        <v>23</v>
      </c>
      <c r="F16" s="10">
        <v>21</v>
      </c>
      <c r="G16" s="10"/>
      <c r="H16" s="11">
        <v>0.91</v>
      </c>
      <c r="I16" s="10">
        <v>2</v>
      </c>
      <c r="J16" s="11">
        <v>0.08</v>
      </c>
      <c r="K16" s="10">
        <v>0</v>
      </c>
      <c r="L16" s="11">
        <v>0</v>
      </c>
      <c r="M16" s="10">
        <v>77.599999999999994</v>
      </c>
      <c r="N16" s="12">
        <v>0.91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40</v>
      </c>
      <c r="B17" s="10" t="s">
        <v>50</v>
      </c>
      <c r="C17" s="10" t="s">
        <v>45</v>
      </c>
      <c r="D17" s="10" t="s">
        <v>33</v>
      </c>
      <c r="E17" s="10">
        <v>16</v>
      </c>
      <c r="F17" s="10">
        <v>13</v>
      </c>
      <c r="G17" s="10"/>
      <c r="H17" s="11">
        <v>0.81</v>
      </c>
      <c r="I17" s="10">
        <v>3</v>
      </c>
      <c r="J17" s="11">
        <v>0.19</v>
      </c>
      <c r="K17" s="10">
        <v>0</v>
      </c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0" customHeight="1" x14ac:dyDescent="0.25">
      <c r="A18" s="9" t="s">
        <v>40</v>
      </c>
      <c r="B18" s="10" t="s">
        <v>51</v>
      </c>
      <c r="C18" s="10" t="s">
        <v>45</v>
      </c>
      <c r="D18" s="10" t="s">
        <v>33</v>
      </c>
      <c r="E18" s="10">
        <v>16</v>
      </c>
      <c r="F18" s="10">
        <v>13</v>
      </c>
      <c r="G18" s="10"/>
      <c r="H18" s="11">
        <v>0.81</v>
      </c>
      <c r="I18" s="10">
        <v>3</v>
      </c>
      <c r="J18" s="11">
        <v>0.19</v>
      </c>
      <c r="K18" s="10">
        <v>0</v>
      </c>
      <c r="L18" s="11">
        <v>0</v>
      </c>
      <c r="M18" s="10">
        <v>71</v>
      </c>
      <c r="N18" s="12">
        <v>0.81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30" customHeight="1" x14ac:dyDescent="0.25">
      <c r="A19" s="9" t="s">
        <v>41</v>
      </c>
      <c r="B19" s="10" t="s">
        <v>52</v>
      </c>
      <c r="C19" s="10" t="s">
        <v>45</v>
      </c>
      <c r="D19" s="10" t="s">
        <v>33</v>
      </c>
      <c r="E19" s="10">
        <v>15</v>
      </c>
      <c r="F19" s="10">
        <v>12</v>
      </c>
      <c r="G19" s="10"/>
      <c r="H19" s="11">
        <v>0.8</v>
      </c>
      <c r="I19" s="10">
        <v>3</v>
      </c>
      <c r="J19" s="11">
        <v>0.2</v>
      </c>
      <c r="K19" s="10">
        <v>0</v>
      </c>
      <c r="L19" s="11">
        <v>0</v>
      </c>
      <c r="M19" s="10">
        <v>59</v>
      </c>
      <c r="N19" s="12">
        <v>0.8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9" t="s">
        <v>41</v>
      </c>
      <c r="B20" s="10" t="s">
        <v>53</v>
      </c>
      <c r="C20" s="10" t="s">
        <v>45</v>
      </c>
      <c r="D20" s="10" t="s">
        <v>33</v>
      </c>
      <c r="E20" s="10">
        <v>15</v>
      </c>
      <c r="F20" s="10">
        <v>11</v>
      </c>
      <c r="G20" s="10"/>
      <c r="H20" s="11">
        <v>0.64</v>
      </c>
      <c r="I20" s="10">
        <v>4</v>
      </c>
      <c r="J20" s="11">
        <v>0.26</v>
      </c>
      <c r="K20" s="10">
        <v>0</v>
      </c>
      <c r="L20" s="11">
        <v>0</v>
      </c>
      <c r="M20" s="10">
        <v>59</v>
      </c>
      <c r="N20" s="12">
        <v>0.64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9" t="s">
        <v>42</v>
      </c>
      <c r="B21" s="10" t="s">
        <v>50</v>
      </c>
      <c r="C21" s="10" t="s">
        <v>46</v>
      </c>
      <c r="D21" s="10" t="s">
        <v>33</v>
      </c>
      <c r="E21" s="10">
        <v>40</v>
      </c>
      <c r="F21" s="10">
        <v>32</v>
      </c>
      <c r="G21" s="10"/>
      <c r="H21" s="11">
        <v>0.8</v>
      </c>
      <c r="I21" s="10">
        <v>8</v>
      </c>
      <c r="J21" s="11">
        <v>0.2</v>
      </c>
      <c r="K21" s="10">
        <v>0</v>
      </c>
      <c r="L21" s="11">
        <v>0</v>
      </c>
      <c r="M21" s="10">
        <v>65</v>
      </c>
      <c r="N21" s="12">
        <v>0.8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9" t="s">
        <v>42</v>
      </c>
      <c r="B22" s="10" t="s">
        <v>51</v>
      </c>
      <c r="C22" s="10" t="s">
        <v>54</v>
      </c>
      <c r="D22" s="10" t="s">
        <v>33</v>
      </c>
      <c r="E22" s="10">
        <v>40</v>
      </c>
      <c r="F22" s="10">
        <v>27</v>
      </c>
      <c r="G22" s="10"/>
      <c r="H22" s="11">
        <v>0.67500000000000004</v>
      </c>
      <c r="I22" s="10">
        <v>13</v>
      </c>
      <c r="J22" s="11">
        <v>0.32</v>
      </c>
      <c r="K22" s="10">
        <v>0</v>
      </c>
      <c r="L22" s="11">
        <v>0</v>
      </c>
      <c r="M22" s="10">
        <v>57</v>
      </c>
      <c r="N22" s="12">
        <v>0.68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6.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5" t="s">
        <v>25</v>
      </c>
      <c r="B26" s="16"/>
      <c r="C26" s="16"/>
      <c r="D26" s="16"/>
      <c r="E26" s="16">
        <f>SUM(E14:E18)</f>
        <v>96</v>
      </c>
      <c r="F26" s="16">
        <f>SUM(F14:F18)</f>
        <v>84</v>
      </c>
      <c r="G26" s="16"/>
      <c r="H26" s="17">
        <v>1</v>
      </c>
      <c r="I26" s="16">
        <v>0</v>
      </c>
      <c r="J26" s="17"/>
      <c r="K26" s="16">
        <v>0</v>
      </c>
      <c r="L26" s="17">
        <f>K26/E26</f>
        <v>0</v>
      </c>
      <c r="M26" s="22">
        <f>AVERAGE(M14:M18)</f>
        <v>72.650000000000006</v>
      </c>
      <c r="N26" s="22">
        <f>AVERAGE(N14:N18)</f>
        <v>0.84000000000000008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25">
      <c r="A28" s="42" t="s">
        <v>26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43" t="s">
        <v>27</v>
      </c>
      <c r="C31" s="24"/>
      <c r="D31" s="24"/>
      <c r="E31" s="1"/>
      <c r="F31" s="1"/>
      <c r="G31" s="25" t="s">
        <v>28</v>
      </c>
      <c r="H31" s="24"/>
      <c r="I31" s="24"/>
      <c r="J31" s="2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25">
      <c r="A32" s="1"/>
      <c r="B32" s="44"/>
      <c r="C32" s="28"/>
      <c r="D32" s="28"/>
      <c r="E32" s="1"/>
      <c r="F32" s="1"/>
      <c r="G32" s="27"/>
      <c r="H32" s="28"/>
      <c r="I32" s="28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5">
      <c r="A33" s="45" t="s">
        <v>29</v>
      </c>
      <c r="B33" s="24"/>
      <c r="C33" s="7"/>
      <c r="D33" s="1"/>
      <c r="E33" s="45"/>
      <c r="F33" s="24"/>
      <c r="G33" s="24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25">
      <c r="A35" s="1"/>
      <c r="B35" s="40" t="s">
        <v>37</v>
      </c>
      <c r="C35" s="24"/>
      <c r="D35" s="24"/>
      <c r="E35" s="21"/>
      <c r="F35" s="21"/>
      <c r="G35" s="41" t="s">
        <v>36</v>
      </c>
      <c r="H35" s="24"/>
      <c r="I35" s="24"/>
      <c r="J35" s="2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6"/>
  <sheetViews>
    <sheetView tabSelected="1" workbookViewId="0">
      <selection activeCell="J21" sqref="J21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31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 t="s">
        <v>32</v>
      </c>
      <c r="C8" s="28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4" t="s">
        <v>8</v>
      </c>
      <c r="J8" s="24"/>
      <c r="K8" s="24"/>
      <c r="L8" s="27" t="str">
        <f>'1'!L8</f>
        <v>AGO-DIC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7" t="str">
        <f>'1'!B10</f>
        <v xml:space="preserve">MITE. MARIA ELENA MORALES BENITEZ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5" t="s">
        <v>14</v>
      </c>
      <c r="G12" s="36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22</v>
      </c>
      <c r="G13" s="8" t="s">
        <v>23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 t="s">
        <v>55</v>
      </c>
      <c r="C14" s="10" t="s">
        <v>49</v>
      </c>
      <c r="D14" s="10" t="s">
        <v>33</v>
      </c>
      <c r="E14" s="10">
        <v>18</v>
      </c>
      <c r="F14" s="10">
        <v>17</v>
      </c>
      <c r="G14" s="10"/>
      <c r="H14" s="11">
        <v>0.94</v>
      </c>
      <c r="I14" s="10">
        <v>1</v>
      </c>
      <c r="J14" s="11">
        <v>0.06</v>
      </c>
      <c r="K14" s="10">
        <v>0</v>
      </c>
      <c r="L14" s="11">
        <v>0</v>
      </c>
      <c r="M14" s="10">
        <v>77</v>
      </c>
      <c r="N14" s="12">
        <v>0.72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40</v>
      </c>
      <c r="B15" s="10" t="s">
        <v>55</v>
      </c>
      <c r="C15" s="10" t="s">
        <v>44</v>
      </c>
      <c r="D15" s="10" t="s">
        <v>33</v>
      </c>
      <c r="E15" s="10">
        <v>23</v>
      </c>
      <c r="F15" s="10">
        <v>21</v>
      </c>
      <c r="G15" s="10"/>
      <c r="H15" s="11">
        <v>0.91</v>
      </c>
      <c r="I15" s="10">
        <v>2</v>
      </c>
      <c r="J15" s="11">
        <v>0.09</v>
      </c>
      <c r="K15" s="10">
        <v>0</v>
      </c>
      <c r="L15" s="11">
        <v>0</v>
      </c>
      <c r="M15" s="10">
        <v>77</v>
      </c>
      <c r="N15" s="12">
        <v>0.87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40</v>
      </c>
      <c r="B16" s="10" t="s">
        <v>55</v>
      </c>
      <c r="C16" s="10" t="s">
        <v>45</v>
      </c>
      <c r="D16" s="10" t="s">
        <v>33</v>
      </c>
      <c r="E16" s="10">
        <v>17</v>
      </c>
      <c r="F16" s="10">
        <v>15</v>
      </c>
      <c r="G16" s="10"/>
      <c r="H16" s="11">
        <v>0.88</v>
      </c>
      <c r="I16" s="10">
        <v>2</v>
      </c>
      <c r="J16" s="11">
        <v>0.12</v>
      </c>
      <c r="K16" s="10">
        <v>0</v>
      </c>
      <c r="L16" s="11">
        <v>0</v>
      </c>
      <c r="M16" s="10">
        <v>74</v>
      </c>
      <c r="N16" s="12">
        <v>0.76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41</v>
      </c>
      <c r="B17" s="10" t="s">
        <v>55</v>
      </c>
      <c r="C17" s="10" t="s">
        <v>45</v>
      </c>
      <c r="D17" s="10" t="s">
        <v>33</v>
      </c>
      <c r="E17" s="10">
        <v>15</v>
      </c>
      <c r="F17" s="10">
        <v>14</v>
      </c>
      <c r="G17" s="10"/>
      <c r="H17" s="11">
        <v>0.93</v>
      </c>
      <c r="I17" s="10">
        <v>1</v>
      </c>
      <c r="J17" s="11">
        <v>7.0000000000000007E-2</v>
      </c>
      <c r="K17" s="10">
        <v>0</v>
      </c>
      <c r="L17" s="11">
        <v>0</v>
      </c>
      <c r="M17" s="10">
        <v>71</v>
      </c>
      <c r="N17" s="12">
        <v>0.87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">
        <v>42</v>
      </c>
      <c r="B18" s="10" t="s">
        <v>55</v>
      </c>
      <c r="C18" s="10" t="s">
        <v>46</v>
      </c>
      <c r="D18" s="10" t="s">
        <v>33</v>
      </c>
      <c r="E18" s="10">
        <v>40</v>
      </c>
      <c r="F18" s="10">
        <v>37</v>
      </c>
      <c r="G18" s="10"/>
      <c r="H18" s="11">
        <v>0.93</v>
      </c>
      <c r="I18" s="10">
        <v>3</v>
      </c>
      <c r="J18" s="11">
        <v>0.08</v>
      </c>
      <c r="K18" s="10">
        <v>0</v>
      </c>
      <c r="L18" s="11">
        <v>0</v>
      </c>
      <c r="M18" s="10">
        <v>74</v>
      </c>
      <c r="N18" s="12">
        <v>0.87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25</v>
      </c>
      <c r="B24" s="16" t="s">
        <v>24</v>
      </c>
      <c r="C24" s="16" t="s">
        <v>24</v>
      </c>
      <c r="D24" s="16" t="s">
        <v>24</v>
      </c>
      <c r="E24" s="16">
        <f>SUM(E14:E23)</f>
        <v>113</v>
      </c>
      <c r="F24" s="16">
        <f>SUM(F14:F23)</f>
        <v>104</v>
      </c>
      <c r="G24" s="16">
        <f>SUM(G14:G23)</f>
        <v>0</v>
      </c>
      <c r="H24" s="17">
        <f>SUM(F24:G24)/E24</f>
        <v>0.92035398230088494</v>
      </c>
      <c r="I24" s="16">
        <f>(E24-SUM(F24:G24))-K24</f>
        <v>9</v>
      </c>
      <c r="J24" s="17">
        <f>I24/E24</f>
        <v>7.9646017699115043E-2</v>
      </c>
      <c r="K24" s="16">
        <f>SUM(K14:K23)</f>
        <v>0</v>
      </c>
      <c r="L24" s="17">
        <f>K24/E24</f>
        <v>0</v>
      </c>
      <c r="M24" s="16">
        <f t="shared" ref="M24:N24" si="0">AVERAGE(M14:M23)</f>
        <v>74.599999999999994</v>
      </c>
      <c r="N24" s="18">
        <f t="shared" si="0"/>
        <v>0.81799999999999995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42" t="s">
        <v>26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43" t="s">
        <v>27</v>
      </c>
      <c r="C29" s="24"/>
      <c r="D29" s="24"/>
      <c r="E29" s="1"/>
      <c r="F29" s="1"/>
      <c r="G29" s="25" t="s">
        <v>28</v>
      </c>
      <c r="H29" s="24"/>
      <c r="I29" s="24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44"/>
      <c r="C30" s="28"/>
      <c r="D30" s="28"/>
      <c r="E30" s="1"/>
      <c r="F30" s="1"/>
      <c r="G30" s="27"/>
      <c r="H30" s="28"/>
      <c r="I30" s="28"/>
      <c r="J30" s="2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45" t="s">
        <v>29</v>
      </c>
      <c r="B31" s="24"/>
      <c r="C31" s="7"/>
      <c r="D31" s="1"/>
      <c r="E31" s="45"/>
      <c r="F31" s="24"/>
      <c r="G31" s="24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40" t="s">
        <v>37</v>
      </c>
      <c r="C33" s="24"/>
      <c r="D33" s="24"/>
      <c r="E33" s="21"/>
      <c r="F33" s="21"/>
      <c r="G33" s="41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2024-12-29T17:31:50Z</dcterms:modified>
</cp:coreProperties>
</file>