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 tabRatio="500" activeTab="1"/>
  </bookViews>
  <sheets>
    <sheet name="1" sheetId="1" r:id="rId1"/>
    <sheet name="2" sheetId="6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169793" val="1218" rev="124" revOS="4" revMin="124" revMax="0"/>
      <pm:docPrefs xmlns:pm="smNativeData" id="1727169793" fixedDigits="0" showNotice="1" showFrameBounds="1" autoChart="1" recalcOnPrint="1" recalcOnCopy="1" finalRounding="1" compatTextArt="1" tab="567" useDefinedPrintRange="1" printArea="currentSheet"/>
      <pm:compatibility xmlns:pm="smNativeData" id="1727169793" overlapCells="1"/>
      <pm:defCurrency xmlns:pm="smNativeData" id="1727169793"/>
    </ext>
  </extLst>
</workbook>
</file>

<file path=xl/calcChain.xml><?xml version="1.0" encoding="utf-8"?>
<calcChain xmlns="http://schemas.openxmlformats.org/spreadsheetml/2006/main">
  <c r="B37" i="6"/>
  <c r="A35"/>
  <c r="N28"/>
  <c r="M28"/>
  <c r="L28"/>
  <c r="K28"/>
  <c r="G28"/>
  <c r="F28"/>
  <c r="I28" s="1"/>
  <c r="E28"/>
  <c r="L15"/>
  <c r="L14"/>
  <c r="A35" i="5" l="1"/>
  <c r="N28"/>
  <c r="M28"/>
  <c r="K28"/>
  <c r="G28"/>
  <c r="F28"/>
  <c r="E27"/>
  <c r="I27" s="1"/>
  <c r="J27" s="1"/>
  <c r="D27"/>
  <c r="C27"/>
  <c r="A27"/>
  <c r="L26"/>
  <c r="H26"/>
  <c r="E26"/>
  <c r="I26" s="1"/>
  <c r="J26" s="1"/>
  <c r="D26"/>
  <c r="C26"/>
  <c r="A26"/>
  <c r="E25"/>
  <c r="L25" s="1"/>
  <c r="D25"/>
  <c r="C25"/>
  <c r="A25"/>
  <c r="L24"/>
  <c r="H24"/>
  <c r="E24"/>
  <c r="I24" s="1"/>
  <c r="J24" s="1"/>
  <c r="D24"/>
  <c r="C24"/>
  <c r="A24"/>
  <c r="E23"/>
  <c r="L23" s="1"/>
  <c r="D23"/>
  <c r="C23"/>
  <c r="A23"/>
  <c r="L22"/>
  <c r="H22"/>
  <c r="E22"/>
  <c r="I22" s="1"/>
  <c r="J22" s="1"/>
  <c r="D22"/>
  <c r="C22"/>
  <c r="A22"/>
  <c r="E21"/>
  <c r="L21" s="1"/>
  <c r="D21"/>
  <c r="C21"/>
  <c r="A21"/>
  <c r="L20"/>
  <c r="H20"/>
  <c r="E20"/>
  <c r="I20" s="1"/>
  <c r="J20" s="1"/>
  <c r="D20"/>
  <c r="C20"/>
  <c r="A20"/>
  <c r="E19"/>
  <c r="L19" s="1"/>
  <c r="D19"/>
  <c r="C19"/>
  <c r="A19"/>
  <c r="L18"/>
  <c r="H18"/>
  <c r="E18"/>
  <c r="I18" s="1"/>
  <c r="J18" s="1"/>
  <c r="D18"/>
  <c r="C18"/>
  <c r="A18"/>
  <c r="E17"/>
  <c r="L17" s="1"/>
  <c r="D17"/>
  <c r="C17"/>
  <c r="A17"/>
  <c r="L16"/>
  <c r="H16"/>
  <c r="E16"/>
  <c r="I16" s="1"/>
  <c r="J16" s="1"/>
  <c r="D16"/>
  <c r="C16"/>
  <c r="A16"/>
  <c r="E15"/>
  <c r="L15" s="1"/>
  <c r="D15"/>
  <c r="C15"/>
  <c r="A15"/>
  <c r="L14"/>
  <c r="H14"/>
  <c r="E14"/>
  <c r="D14"/>
  <c r="C14"/>
  <c r="A14"/>
  <c r="B10"/>
  <c r="B37" s="1"/>
  <c r="A35" i="4"/>
  <c r="N28"/>
  <c r="M28"/>
  <c r="K28"/>
  <c r="L28" s="1"/>
  <c r="G28"/>
  <c r="F28"/>
  <c r="H28" s="1"/>
  <c r="E28"/>
  <c r="L15"/>
  <c r="L14"/>
  <c r="B10"/>
  <c r="B37" s="1"/>
  <c r="A35" i="3"/>
  <c r="N28"/>
  <c r="M28"/>
  <c r="K28"/>
  <c r="L28" s="1"/>
  <c r="G28"/>
  <c r="F28"/>
  <c r="E28"/>
  <c r="H28" s="1"/>
  <c r="I27"/>
  <c r="I26"/>
  <c r="I25"/>
  <c r="I24"/>
  <c r="I23"/>
  <c r="I22"/>
  <c r="I21"/>
  <c r="I20"/>
  <c r="I19"/>
  <c r="I18"/>
  <c r="I17"/>
  <c r="I16"/>
  <c r="L15"/>
  <c r="L14"/>
  <c r="B10"/>
  <c r="B37" s="1"/>
  <c r="B37" i="1"/>
  <c r="A35"/>
  <c r="N28"/>
  <c r="M28"/>
  <c r="K28"/>
  <c r="L28" s="1"/>
  <c r="G28"/>
  <c r="F28"/>
  <c r="I28" s="1"/>
  <c r="E28"/>
  <c r="L15"/>
  <c r="L14"/>
  <c r="I15" i="5" l="1"/>
  <c r="J15" s="1"/>
  <c r="I17"/>
  <c r="J17" s="1"/>
  <c r="I19"/>
  <c r="J19" s="1"/>
  <c r="I21"/>
  <c r="J21" s="1"/>
  <c r="I23"/>
  <c r="J23" s="1"/>
  <c r="I25"/>
  <c r="J25" s="1"/>
  <c r="E28"/>
  <c r="I14"/>
  <c r="J14" s="1"/>
  <c r="H15"/>
  <c r="H17"/>
  <c r="H19"/>
  <c r="H21"/>
  <c r="H23"/>
  <c r="H25"/>
  <c r="H27"/>
  <c r="L27"/>
  <c r="H28"/>
  <c r="I28"/>
  <c r="J28" s="1"/>
  <c r="L28"/>
  <c r="I28" i="4"/>
  <c r="J28" s="1"/>
  <c r="I28" i="3"/>
  <c r="J28" s="1"/>
</calcChain>
</file>

<file path=xl/sharedStrings.xml><?xml version="1.0" encoding="utf-8"?>
<sst xmlns="http://schemas.openxmlformats.org/spreadsheetml/2006/main" count="210" uniqueCount="53">
  <si>
    <t>Reporte Parcial y Final del Semestre</t>
  </si>
  <si>
    <t>INSTITUTO TECNOLÓGICO SUPERIOR DE SAN ANDRÉS TUXTLA</t>
  </si>
  <si>
    <t>SUBDIRECCIÓN ACADÉMICA</t>
  </si>
  <si>
    <t>DIVISIÓN DE INGENIERÍA</t>
  </si>
  <si>
    <t>CIENCIAS BASICAS</t>
  </si>
  <si>
    <t>Reporte No.</t>
  </si>
  <si>
    <t>1°</t>
  </si>
  <si>
    <t>Grupos Atendidos:</t>
  </si>
  <si>
    <t>Asig. dif.</t>
  </si>
  <si>
    <t>Periodo Escolar:</t>
  </si>
  <si>
    <t>PROFESOR (A):</t>
  </si>
  <si>
    <t>MTI. ERICK DE JESUS TELLEZ VERA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</si>
  <si>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</si>
  <si>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</si>
  <si>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</si>
  <si>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</si>
  <si>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</si>
  <si>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</si>
  <si>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</si>
  <si>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</si>
  <si>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</si>
  <si>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</si>
  <si>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</si>
  <si>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</si>
  <si>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</si>
  <si>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</si>
  <si>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</si>
  <si>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CALCULO DIFERENCIAL</t>
  </si>
  <si>
    <t>110 A</t>
  </si>
  <si>
    <t>IINF</t>
  </si>
  <si>
    <t>QUIMICA</t>
  </si>
  <si>
    <t>102 A</t>
  </si>
  <si>
    <t>111 A</t>
  </si>
  <si>
    <t>IMCT</t>
  </si>
  <si>
    <t>104 A</t>
  </si>
  <si>
    <t>ISIC</t>
  </si>
  <si>
    <t>107 C</t>
  </si>
  <si>
    <t>IGEM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</si>
  <si>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</si>
  <si>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</si>
  <si>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</si>
  <si>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</si>
  <si>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JEFE DE CARRERA</t>
  </si>
  <si>
    <t>DR. TONATIUH SOSME SANCHEZ</t>
  </si>
  <si>
    <t>2°</t>
  </si>
  <si>
    <t>JEFA(E) DE CARRERA</t>
  </si>
  <si>
    <t>III</t>
  </si>
  <si>
    <t>110A</t>
  </si>
  <si>
    <t>107A</t>
  </si>
  <si>
    <t>Final</t>
  </si>
  <si>
    <t>AGOSTO-DICIEMBRE 2024</t>
  </si>
  <si>
    <t>IEME</t>
  </si>
  <si>
    <t>II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</si>
</sst>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1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4" fontId="1" fillId="4" borderId="7" xfId="1" applyNumberFormat="1" applyFont="1" applyFill="1" applyBorder="1" applyAlignment="1">
      <alignment horizontal="center" vertical="center"/>
    </xf>
    <xf numFmtId="9" fontId="1" fillId="5" borderId="8" xfId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6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/>
    </xf>
  </cellXfs>
  <cellStyles count="2">
    <cellStyle name="Normal" xfId="0" builtinId="0" customBuiltin="1"/>
    <cellStyle name="Porcentual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169793" count="1">
        <pm:charStyle name="Normal" fontId="0" Id="1"/>
      </pm:charStyles>
      <pm:colors xmlns:pm="smNativeData" id="1727169793" count="2">
        <pm:color name="Color 24" rgb="CC99FF"/>
        <pm:color name="Color 25" rgb="9999FF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18" name="Imagen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8365" y="55880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10423525" cy="90354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10251440" cy="982726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5115" y="55880"/>
          <a:ext cx="1321435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9820275" cy="875347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964819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123190</xdr:colOff>
      <xdr:row>0</xdr:row>
      <xdr:rowOff>67310</xdr:rowOff>
    </xdr:from>
    <xdr:to>
      <xdr:col>13</xdr:col>
      <xdr:colOff>682625</xdr:colOff>
      <xdr:row>0</xdr:row>
      <xdr:rowOff>771525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FcAmwAAAAAADQAAAOcDWwOYOwAAagAAAHIIAABV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87560" y="67310"/>
          <a:ext cx="1372870" cy="70421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Sj8AAFU7AAAAAAAA"/>
            </a:ext>
          </a:extLst>
        </xdr:cNvSpPr>
      </xdr:nvSpPr>
      <xdr:spPr>
        <a:xfrm>
          <a:off x="0" y="0"/>
          <a:ext cx="1028827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Sj8AAFU7AAAAAAAA"/>
            </a:ext>
          </a:extLst>
        </xdr:cNvSpPr>
      </xdr:nvSpPr>
      <xdr:spPr>
        <a:xfrm>
          <a:off x="0" y="0"/>
          <a:ext cx="1028827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Sj8AAFU7AAAAAAAA"/>
            </a:ext>
          </a:extLst>
        </xdr:cNvSpPr>
      </xdr:nvSpPr>
      <xdr:spPr>
        <a:xfrm>
          <a:off x="0" y="0"/>
          <a:ext cx="1028827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Sj8AAFQ8AAAAAAAA"/>
            </a:ext>
          </a:extLst>
        </xdr:cNvSpPr>
      </xdr:nvSpPr>
      <xdr:spPr>
        <a:xfrm>
          <a:off x="0" y="0"/>
          <a:ext cx="1028827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8D4AAFQ8AAAAAAAA"/>
            </a:ext>
          </a:extLst>
        </xdr:cNvSpPr>
      </xdr:nvSpPr>
      <xdr:spPr>
        <a:xfrm>
          <a:off x="0" y="0"/>
          <a:ext cx="1023112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45085</xdr:rowOff>
    </xdr:from>
    <xdr:to>
      <xdr:col>13</xdr:col>
      <xdr:colOff>671195</xdr:colOff>
      <xdr:row>0</xdr:row>
      <xdr:rowOff>748665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xmlns="" id="{00000000-0008-0000-0300-000032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DoAjQAAAAAADQAAAMoDTQNuOwAAR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60890" y="4508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xmlns="" id="{00000000-0008-0000-0300-00003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lH/0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xmlns="" id="{00000000-0008-0000-0300-00003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S0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xmlns="" id="{00000000-0008-0000-0300-00002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xmlns="" id="{00000000-0008-0000-0300-00002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xmlns="" id="{00000000-0008-0000-0300-00002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xmlns="" id="{00000000-0008-0000-0300-00002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xmlns="" id="{00000000-0008-0000-0300-00002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tJR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xmlns="" id="{00000000-0008-0000-0300-00002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IXS0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xmlns="" id="{00000000-0008-0000-0300-00002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xmlns="" id="{00000000-0008-0000-0300-00002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xmlns="" id="{00000000-0008-0000-0300-00002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xmlns="" id="{00000000-0008-0000-0300-00002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xmlns="" id="{00000000-0008-0000-0300-00002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xmlns="" id="{00000000-0008-0000-0300-000023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xmlns="" id="{00000000-0008-0000-0300-00002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xmlns="" id="{00000000-0008-0000-0300-00002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xmlns="" id="{00000000-0008-0000-0400-000033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O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22225</xdr:rowOff>
    </xdr:from>
    <xdr:to>
      <xdr:col>13</xdr:col>
      <xdr:colOff>671195</xdr:colOff>
      <xdr:row>0</xdr:row>
      <xdr:rowOff>725805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xmlns="" id="{00000000-0008-0000-0400-000032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O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B0AjQAAAAAADQAAAKwDTQN0OgAAI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02140" y="2222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xmlns="" id="{00000000-0008-0000-0400-00003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xmlns="" id="{00000000-0008-0000-0400-00003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AiIHQ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xmlns="" id="{00000000-0008-0000-0400-00002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xmlns="" id="{00000000-0008-0000-0400-00002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o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xmlns="" id="{00000000-0008-0000-0400-00002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BsAGU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xmlns="" id="{00000000-0008-0000-0400-00002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Y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xmlns="" id="{00000000-0008-0000-0400-00002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xmlns="" id="{00000000-0008-0000-0400-00002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BG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9yIH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8MA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8MA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O0NA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I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HRt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4ODg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hDM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zoomScale="84" workbookViewId="0">
      <selection activeCell="E22" sqref="E22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7.285156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 customWidth="1"/>
  </cols>
  <sheetData>
    <row r="1" spans="1:14" ht="62.25" customHeight="1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38" t="s">
        <v>3</v>
      </c>
      <c r="B6" s="38"/>
      <c r="C6" s="38"/>
      <c r="D6" s="38"/>
      <c r="E6" s="39" t="s">
        <v>4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5</v>
      </c>
      <c r="B8" s="31" t="s">
        <v>6</v>
      </c>
      <c r="C8" s="31"/>
      <c r="D8" s="6" t="s">
        <v>7</v>
      </c>
      <c r="E8" s="7">
        <v>5</v>
      </c>
      <c r="G8" s="4" t="s">
        <v>8</v>
      </c>
      <c r="H8" s="7">
        <v>2</v>
      </c>
      <c r="I8" s="35" t="s">
        <v>9</v>
      </c>
      <c r="J8" s="35"/>
      <c r="K8" s="35"/>
      <c r="L8" s="31" t="s">
        <v>50</v>
      </c>
      <c r="M8" s="31"/>
      <c r="N8" s="31"/>
    </row>
    <row r="10" spans="1:14">
      <c r="A10" s="4" t="s">
        <v>10</v>
      </c>
      <c r="B10" s="31" t="s">
        <v>11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36"/>
    </row>
    <row r="14" spans="1:14" s="14" customFormat="1" ht="12.75">
      <c r="A14" s="10" t="s">
        <v>27</v>
      </c>
      <c r="B14" s="11" t="s">
        <v>24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95</v>
      </c>
      <c r="N14" s="13">
        <v>0.2</v>
      </c>
    </row>
    <row r="15" spans="1:14" s="14" customFormat="1" ht="12.75">
      <c r="A15" s="10" t="s">
        <v>30</v>
      </c>
      <c r="B15" s="11" t="s">
        <v>24</v>
      </c>
      <c r="C15" s="11" t="s">
        <v>31</v>
      </c>
      <c r="D15" s="11" t="s">
        <v>51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96</v>
      </c>
      <c r="N15" s="13">
        <v>0.12</v>
      </c>
    </row>
    <row r="16" spans="1:14" s="14" customFormat="1" ht="12.75">
      <c r="A16" s="10" t="s">
        <v>30</v>
      </c>
      <c r="B16" s="11" t="s">
        <v>24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92</v>
      </c>
      <c r="N16" s="13">
        <v>0.25</v>
      </c>
    </row>
    <row r="17" spans="1:14" s="14" customFormat="1" ht="12.75">
      <c r="A17" s="10" t="s">
        <v>27</v>
      </c>
      <c r="B17" s="11" t="s">
        <v>24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94</v>
      </c>
      <c r="N17" s="13">
        <v>0.2</v>
      </c>
    </row>
    <row r="18" spans="1:14" s="14" customFormat="1" ht="12.75">
      <c r="A18" s="10" t="s">
        <v>27</v>
      </c>
      <c r="B18" s="11" t="s">
        <v>24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94</v>
      </c>
      <c r="N18" s="13">
        <v>0.1</v>
      </c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94.2</v>
      </c>
      <c r="N28" s="18">
        <f>AVERAGE(N14:N27)</f>
        <v>0.17399999999999999</v>
      </c>
    </row>
    <row r="30" spans="1:14" ht="120" customHeight="1">
      <c r="A30" s="27" t="s">
        <v>40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>
      <c r="A32" s="19"/>
    </row>
    <row r="33" spans="1:10" ht="12" customHeight="1">
      <c r="B33" s="28" t="s">
        <v>41</v>
      </c>
      <c r="C33" s="28"/>
      <c r="D33" s="28"/>
      <c r="G33" s="29" t="s">
        <v>42</v>
      </c>
      <c r="H33" s="29"/>
      <c r="I33" s="29"/>
      <c r="J33" s="29"/>
    </row>
    <row r="34" spans="1:10" ht="38.25" customHeight="1">
      <c r="B34" s="30"/>
      <c r="C34" s="30"/>
      <c r="D34" s="30"/>
      <c r="G34" s="31"/>
      <c r="H34" s="31"/>
      <c r="I34" s="31"/>
      <c r="J34" s="31"/>
    </row>
    <row r="35" spans="1:10" hidden="1">
      <c r="A35" s="25" t="e">
        <f>#REF!</f>
        <v>#REF!</v>
      </c>
      <c r="B35" s="25"/>
      <c r="C35" s="8"/>
      <c r="E35" s="25"/>
      <c r="F35" s="25"/>
      <c r="G35" s="25"/>
      <c r="H35" s="25"/>
    </row>
    <row r="36" spans="1:10" hidden="1"/>
    <row r="37" spans="1:10" ht="21" customHeight="1">
      <c r="B37" s="26" t="str">
        <f>B10</f>
        <v>MTI. ERICK DE JESUS TELLEZ VERA</v>
      </c>
      <c r="C37" s="26"/>
      <c r="D37" s="26"/>
      <c r="E37" s="20"/>
      <c r="F37" s="20"/>
      <c r="G37" s="26" t="s">
        <v>43</v>
      </c>
      <c r="H37" s="26"/>
      <c r="I37" s="26"/>
      <c r="J37" s="2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E13"/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tabSelected="1" zoomScale="84" workbookViewId="0">
      <selection activeCell="C9" sqref="C9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7.285156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 customWidth="1"/>
  </cols>
  <sheetData>
    <row r="1" spans="1:14" ht="62.25" customHeight="1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38" t="s">
        <v>3</v>
      </c>
      <c r="B6" s="38"/>
      <c r="C6" s="38"/>
      <c r="D6" s="38"/>
      <c r="E6" s="39" t="s">
        <v>4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>
      <c r="A8" s="22" t="s">
        <v>5</v>
      </c>
      <c r="B8" s="31" t="s">
        <v>44</v>
      </c>
      <c r="C8" s="31"/>
      <c r="D8" s="6" t="s">
        <v>7</v>
      </c>
      <c r="E8" s="23">
        <v>5</v>
      </c>
      <c r="G8" s="22" t="s">
        <v>8</v>
      </c>
      <c r="H8" s="23">
        <v>2</v>
      </c>
      <c r="I8" s="35" t="s">
        <v>9</v>
      </c>
      <c r="J8" s="35"/>
      <c r="K8" s="35"/>
      <c r="L8" s="31" t="s">
        <v>50</v>
      </c>
      <c r="M8" s="31"/>
      <c r="N8" s="31"/>
    </row>
    <row r="10" spans="1:14">
      <c r="A10" s="22" t="s">
        <v>10</v>
      </c>
      <c r="B10" s="31" t="s">
        <v>11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5.75" thickBot="1">
      <c r="B11" s="24"/>
      <c r="C11" s="24"/>
      <c r="E11" s="24"/>
      <c r="F11" s="24"/>
      <c r="G11" s="24"/>
      <c r="H11" s="24"/>
      <c r="I11" s="24"/>
      <c r="J11" s="24"/>
      <c r="K11" s="24"/>
    </row>
    <row r="12" spans="1:14" ht="12" customHeight="1" thickBot="1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36"/>
    </row>
    <row r="14" spans="1:14" s="14" customFormat="1" ht="12.75">
      <c r="A14" s="10" t="s">
        <v>27</v>
      </c>
      <c r="B14" s="11" t="s">
        <v>52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0</v>
      </c>
    </row>
    <row r="15" spans="1:14" s="14" customFormat="1" ht="12.75">
      <c r="A15" s="10" t="s">
        <v>30</v>
      </c>
      <c r="B15" s="11" t="s">
        <v>52</v>
      </c>
      <c r="C15" s="11" t="s">
        <v>31</v>
      </c>
      <c r="D15" s="11" t="s">
        <v>51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0</v>
      </c>
    </row>
    <row r="16" spans="1:14" s="14" customFormat="1" ht="12.75">
      <c r="A16" s="10" t="s">
        <v>30</v>
      </c>
      <c r="B16" s="11" t="s">
        <v>52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0</v>
      </c>
    </row>
    <row r="17" spans="1:14" s="14" customFormat="1" ht="12.75">
      <c r="A17" s="10" t="s">
        <v>27</v>
      </c>
      <c r="B17" s="11" t="s">
        <v>52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100</v>
      </c>
      <c r="N17" s="13">
        <v>0</v>
      </c>
    </row>
    <row r="18" spans="1:14" s="14" customFormat="1" ht="12.75">
      <c r="A18" s="10" t="s">
        <v>27</v>
      </c>
      <c r="B18" s="11" t="s">
        <v>52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100</v>
      </c>
      <c r="N18" s="13">
        <v>0</v>
      </c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0</v>
      </c>
    </row>
    <row r="30" spans="1:14" ht="120" customHeight="1">
      <c r="A30" s="27" t="s">
        <v>40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>
      <c r="A32" s="19"/>
    </row>
    <row r="33" spans="1:10" ht="12" customHeight="1">
      <c r="B33" s="28" t="s">
        <v>41</v>
      </c>
      <c r="C33" s="28"/>
      <c r="D33" s="28"/>
      <c r="G33" s="29" t="s">
        <v>42</v>
      </c>
      <c r="H33" s="29"/>
      <c r="I33" s="29"/>
      <c r="J33" s="29"/>
    </row>
    <row r="34" spans="1:10" ht="38.25" customHeight="1">
      <c r="B34" s="30"/>
      <c r="C34" s="30"/>
      <c r="D34" s="30"/>
      <c r="G34" s="31"/>
      <c r="H34" s="31"/>
      <c r="I34" s="31"/>
      <c r="J34" s="31"/>
    </row>
    <row r="35" spans="1:10" hidden="1">
      <c r="A35" s="25" t="e">
        <f>#REF!</f>
        <v>#REF!</v>
      </c>
      <c r="B35" s="25"/>
      <c r="C35" s="24"/>
      <c r="E35" s="25"/>
      <c r="F35" s="25"/>
      <c r="G35" s="25"/>
      <c r="H35" s="25"/>
    </row>
    <row r="36" spans="1:10" hidden="1"/>
    <row r="37" spans="1:10" ht="21" customHeight="1">
      <c r="B37" s="26" t="str">
        <f>B10</f>
        <v>MTI. ERICK DE JESUS TELLEZ VERA</v>
      </c>
      <c r="C37" s="26"/>
      <c r="D37" s="26"/>
      <c r="E37" s="20"/>
      <c r="F37" s="20"/>
      <c r="G37" s="26" t="s">
        <v>43</v>
      </c>
      <c r="H37" s="26"/>
      <c r="I37" s="26"/>
      <c r="J37" s="26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zoomScale="87" workbookViewId="0">
      <selection activeCell="D14" sqref="D14:D15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5.42578125" style="1" customWidth="1"/>
    <col min="4" max="4" width="23.42578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 customWidth="1"/>
  </cols>
  <sheetData>
    <row r="1" spans="1:14" ht="62.25" customHeight="1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38" t="s">
        <v>3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5</v>
      </c>
      <c r="B8" s="31">
        <v>3</v>
      </c>
      <c r="C8" s="31"/>
      <c r="D8" s="6" t="s">
        <v>7</v>
      </c>
      <c r="E8" s="5"/>
      <c r="G8" s="4" t="s">
        <v>8</v>
      </c>
      <c r="H8" s="5"/>
      <c r="I8" s="35" t="s">
        <v>9</v>
      </c>
      <c r="J8" s="35"/>
      <c r="K8" s="35"/>
      <c r="L8" s="31"/>
      <c r="M8" s="31"/>
      <c r="N8" s="31"/>
    </row>
    <row r="10" spans="1:14">
      <c r="A10" s="4" t="s">
        <v>10</v>
      </c>
      <c r="B10" s="31" t="str">
        <f>'1'!B10</f>
        <v>MTI. ERICK DE JESUS TELLEZ VERA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36"/>
    </row>
    <row r="14" spans="1:14" s="14" customFormat="1" ht="12.75">
      <c r="A14" s="11"/>
      <c r="B14" s="11" t="s">
        <v>46</v>
      </c>
      <c r="C14" s="11" t="s">
        <v>47</v>
      </c>
      <c r="D14" s="11"/>
      <c r="E14" s="11">
        <v>31</v>
      </c>
      <c r="F14" s="11">
        <v>31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1</v>
      </c>
    </row>
    <row r="15" spans="1:14" s="14" customFormat="1" ht="12.75">
      <c r="A15" s="11"/>
      <c r="B15" s="11" t="s">
        <v>46</v>
      </c>
      <c r="C15" s="11" t="s">
        <v>48</v>
      </c>
      <c r="D15" s="11"/>
      <c r="E15" s="11">
        <v>40</v>
      </c>
      <c r="F15" s="11">
        <v>40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1</v>
      </c>
    </row>
    <row r="16" spans="1:14" s="14" customFormat="1" ht="12.75">
      <c r="A16" s="11"/>
      <c r="B16" s="11"/>
      <c r="C16" s="11"/>
      <c r="D16" s="11"/>
      <c r="E16" s="11"/>
      <c r="F16" s="11"/>
      <c r="G16" s="11"/>
      <c r="H16" s="12"/>
      <c r="I16" s="11">
        <f t="shared" ref="I16:I28" si="0">(E16-SUM(F16:G16))-K16</f>
        <v>0</v>
      </c>
      <c r="J16" s="12"/>
      <c r="K16" s="11"/>
      <c r="L16" s="12"/>
      <c r="M16" s="11"/>
      <c r="N16" s="13"/>
    </row>
    <row r="17" spans="1:14" s="14" customFormat="1" ht="12.75">
      <c r="A17" s="11"/>
      <c r="B17" s="11"/>
      <c r="C17" s="11"/>
      <c r="D17" s="11"/>
      <c r="E17" s="11"/>
      <c r="F17" s="11"/>
      <c r="G17" s="11"/>
      <c r="H17" s="12"/>
      <c r="I17" s="11">
        <f t="shared" si="0"/>
        <v>0</v>
      </c>
      <c r="J17" s="12"/>
      <c r="K17" s="11"/>
      <c r="L17" s="12"/>
      <c r="M17" s="11"/>
      <c r="N17" s="13"/>
    </row>
    <row r="18" spans="1:14" s="14" customFormat="1" ht="12.75">
      <c r="A18" s="11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s="14" customFormat="1" ht="12.75">
      <c r="A19" s="11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s="14" customFormat="1" ht="12.75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s="14" customFormat="1" ht="12.75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s="14" customFormat="1" ht="12.75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s="14" customFormat="1" ht="12.75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s="14" customFormat="1" ht="12.75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s="14" customFormat="1" ht="12.75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s="14" customFormat="1" ht="12.75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s="14" customFormat="1" ht="16.5" customHeight="1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71</v>
      </c>
      <c r="F28" s="16">
        <f>SUM(F14:F27)</f>
        <v>71</v>
      </c>
      <c r="G28" s="16">
        <f>SUM(G14:G27)</f>
        <v>0</v>
      </c>
      <c r="H28" s="17">
        <f>SUM(F28:G28)/E28</f>
        <v>1</v>
      </c>
      <c r="I28" s="16">
        <f t="shared" si="0"/>
        <v>0</v>
      </c>
      <c r="J28" s="17">
        <f>I28/E28</f>
        <v>0</v>
      </c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1</v>
      </c>
    </row>
    <row r="30" spans="1:14" ht="120" customHeight="1">
      <c r="A30" s="27" t="s">
        <v>40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>
      <c r="A32" s="19"/>
    </row>
    <row r="33" spans="1:10" ht="12" customHeight="1">
      <c r="B33" s="28" t="s">
        <v>41</v>
      </c>
      <c r="C33" s="28"/>
      <c r="D33" s="28"/>
      <c r="G33" s="29" t="s">
        <v>45</v>
      </c>
      <c r="H33" s="29"/>
      <c r="I33" s="29"/>
      <c r="J33" s="29"/>
    </row>
    <row r="34" spans="1:10" ht="62.25" customHeight="1">
      <c r="B34" s="30"/>
      <c r="C34" s="30"/>
      <c r="D34" s="30"/>
      <c r="G34" s="31"/>
      <c r="H34" s="31"/>
      <c r="I34" s="31"/>
      <c r="J34" s="31"/>
    </row>
    <row r="35" spans="1:10" ht="15" hidden="1" customHeight="1">
      <c r="A35" s="25" t="e">
        <f>#REF!</f>
        <v>#REF!</v>
      </c>
      <c r="B35" s="25"/>
      <c r="C35" s="8"/>
      <c r="E35" s="25"/>
      <c r="F35" s="25"/>
      <c r="G35" s="25"/>
      <c r="H35" s="25"/>
    </row>
    <row r="36" spans="1:10" ht="15" hidden="1" customHeight="1"/>
    <row r="37" spans="1:10" ht="45" customHeight="1">
      <c r="B37" s="26" t="str">
        <f>B10</f>
        <v>MTI. ERICK DE JESUS TELLEZ VERA</v>
      </c>
      <c r="C37" s="26"/>
      <c r="D37" s="26"/>
      <c r="E37" s="20"/>
      <c r="F37" s="20"/>
      <c r="G37" s="26"/>
      <c r="H37" s="26"/>
      <c r="I37" s="26"/>
      <c r="J37" s="2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E13"/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topLeftCell="A3" zoomScale="73" workbookViewId="0">
      <selection activeCell="D19" sqref="D19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6.5703125" style="1" customWidth="1"/>
    <col min="4" max="4" width="21.85546875" style="1" customWidth="1"/>
    <col min="5" max="5" width="9.5703125" style="1" customWidth="1"/>
    <col min="6" max="7" width="7.42578125" style="1" customWidth="1"/>
    <col min="8" max="8" width="8.5703125" style="1" customWidth="1"/>
    <col min="9" max="12" width="7.42578125" style="1" customWidth="1"/>
    <col min="13" max="1025" width="11.42578125" style="1" customWidth="1"/>
  </cols>
  <sheetData>
    <row r="1" spans="1:14" ht="62.25" customHeight="1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38" t="s">
        <v>3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5</v>
      </c>
      <c r="B8" s="31">
        <v>1</v>
      </c>
      <c r="C8" s="31"/>
      <c r="D8" s="6" t="s">
        <v>7</v>
      </c>
      <c r="E8" s="5"/>
      <c r="G8" s="4" t="s">
        <v>8</v>
      </c>
      <c r="H8" s="5"/>
      <c r="I8" s="35" t="s">
        <v>9</v>
      </c>
      <c r="J8" s="35"/>
      <c r="K8" s="35"/>
      <c r="L8" s="31"/>
      <c r="M8" s="31"/>
      <c r="N8" s="31"/>
    </row>
    <row r="10" spans="1:14">
      <c r="A10" s="4" t="s">
        <v>10</v>
      </c>
      <c r="B10" s="31" t="str">
        <f>'1'!B10</f>
        <v>MTI. ERICK DE JESUS TELLEZ VERA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36"/>
    </row>
    <row r="14" spans="1:14" s="14" customFormat="1" ht="12.75">
      <c r="A14" s="11"/>
      <c r="B14" s="11"/>
      <c r="C14" s="11"/>
      <c r="D14" s="11"/>
      <c r="E14" s="11"/>
      <c r="F14" s="11"/>
      <c r="G14" s="11"/>
      <c r="H14" s="12"/>
      <c r="I14" s="11">
        <v>0</v>
      </c>
      <c r="J14" s="12"/>
      <c r="K14" s="11">
        <v>0</v>
      </c>
      <c r="L14" s="12" t="e">
        <f>K14/E14</f>
        <v>#DIV/0!</v>
      </c>
      <c r="M14" s="11">
        <v>100</v>
      </c>
      <c r="N14" s="13">
        <v>1</v>
      </c>
    </row>
    <row r="15" spans="1:14" s="14" customFormat="1" ht="12.75">
      <c r="A15" s="11"/>
      <c r="B15" s="11"/>
      <c r="C15" s="11"/>
      <c r="D15" s="11"/>
      <c r="E15" s="11"/>
      <c r="F15" s="11"/>
      <c r="G15" s="11"/>
      <c r="H15" s="12"/>
      <c r="I15" s="11">
        <v>0</v>
      </c>
      <c r="J15" s="12"/>
      <c r="K15" s="11">
        <v>0</v>
      </c>
      <c r="L15" s="12" t="e">
        <f>K15/E15</f>
        <v>#DIV/0!</v>
      </c>
      <c r="M15" s="11">
        <v>100</v>
      </c>
      <c r="N15" s="13">
        <v>1</v>
      </c>
    </row>
    <row r="16" spans="1:14" s="14" customFormat="1" ht="12.75">
      <c r="A16" s="11"/>
      <c r="B16" s="11"/>
      <c r="C16" s="11"/>
      <c r="D16" s="11"/>
      <c r="E16" s="11"/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s="14" customFormat="1" ht="12.75">
      <c r="A17" s="11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s="14" customFormat="1" ht="12.75">
      <c r="A18" s="11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s="14" customFormat="1" ht="12.75">
      <c r="A19" s="11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s="14" customFormat="1" ht="12.75">
      <c r="A20" s="11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s="14" customFormat="1" ht="12.75">
      <c r="A21" s="11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s="14" customFormat="1" ht="12.75">
      <c r="A22" s="11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s="14" customFormat="1" ht="12.75">
      <c r="A23" s="11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s="14" customFormat="1" ht="12.75">
      <c r="A24" s="11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s="14" customFormat="1" ht="12.75">
      <c r="A25" s="11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s="14" customFormat="1" ht="12.75">
      <c r="A26" s="11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s="14" customFormat="1" ht="16.5" customHeight="1">
      <c r="A27" s="11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>(E28-SUM(F28:G28))-K28</f>
        <v>0</v>
      </c>
      <c r="J28" s="17" t="e">
        <f>I28/E28</f>
        <v>#DIV/0!</v>
      </c>
      <c r="K28" s="16">
        <f>SUM(K14:K27)</f>
        <v>0</v>
      </c>
      <c r="L28" s="17" t="e">
        <f>K28/E28</f>
        <v>#DIV/0!</v>
      </c>
      <c r="M28" s="16">
        <f>AVERAGE(M14:M27)</f>
        <v>100</v>
      </c>
      <c r="N28" s="18">
        <f>AVERAGE(N14:N27)</f>
        <v>1</v>
      </c>
    </row>
    <row r="30" spans="1:14" ht="120" customHeight="1">
      <c r="A30" s="27" t="s">
        <v>40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>
      <c r="A32" s="19"/>
    </row>
    <row r="33" spans="1:10" ht="12" customHeight="1">
      <c r="B33" s="28" t="s">
        <v>41</v>
      </c>
      <c r="C33" s="28"/>
      <c r="D33" s="28"/>
      <c r="G33" s="29" t="s">
        <v>45</v>
      </c>
      <c r="H33" s="29"/>
      <c r="I33" s="29"/>
      <c r="J33" s="29"/>
    </row>
    <row r="34" spans="1:10" ht="62.25" customHeight="1">
      <c r="B34" s="30"/>
      <c r="C34" s="30"/>
      <c r="D34" s="30"/>
      <c r="G34" s="31"/>
      <c r="H34" s="31"/>
      <c r="I34" s="31"/>
      <c r="J34" s="31"/>
    </row>
    <row r="35" spans="1:10" hidden="1">
      <c r="A35" s="25" t="e">
        <f>#REF!</f>
        <v>#REF!</v>
      </c>
      <c r="B35" s="25"/>
      <c r="C35" s="8"/>
      <c r="E35" s="25"/>
      <c r="F35" s="25"/>
      <c r="G35" s="25"/>
      <c r="H35" s="25"/>
    </row>
    <row r="36" spans="1:10" hidden="1"/>
    <row r="37" spans="1:10" ht="45" customHeight="1">
      <c r="B37" s="40" t="str">
        <f>B10</f>
        <v>MTI. ERICK DE JESUS TELLEZ VERA</v>
      </c>
      <c r="C37" s="40"/>
      <c r="D37" s="40"/>
      <c r="E37" s="20"/>
      <c r="F37" s="20"/>
      <c r="G37" s="40"/>
      <c r="H37" s="40"/>
      <c r="I37" s="40"/>
      <c r="J37" s="40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E13"/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topLeftCell="D4" zoomScale="120" workbookViewId="0">
      <selection activeCell="E6" sqref="E6:H6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 customWidth="1"/>
  </cols>
  <sheetData>
    <row r="1" spans="1:14" ht="62.25" customHeight="1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38" t="s">
        <v>3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5</v>
      </c>
      <c r="B8" s="31" t="s">
        <v>49</v>
      </c>
      <c r="C8" s="31"/>
      <c r="D8" s="6" t="s">
        <v>7</v>
      </c>
      <c r="E8" s="5"/>
      <c r="G8" s="4" t="s">
        <v>8</v>
      </c>
      <c r="H8" s="5"/>
      <c r="I8" s="35" t="s">
        <v>9</v>
      </c>
      <c r="J8" s="35"/>
      <c r="K8" s="35"/>
      <c r="L8" s="31"/>
      <c r="M8" s="31"/>
      <c r="N8" s="31"/>
    </row>
    <row r="10" spans="1:14">
      <c r="A10" s="4" t="s">
        <v>10</v>
      </c>
      <c r="B10" s="31" t="str">
        <f>'1'!B10</f>
        <v>MTI. ERICK DE JESUS TELLEZ VERA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36"/>
    </row>
    <row r="14" spans="1:14" s="14" customFormat="1" ht="25.5">
      <c r="A14" s="11" t="str">
        <f>'1'!A14</f>
        <v>CALCULO DIFERENCIAL</v>
      </c>
      <c r="B14" s="11"/>
      <c r="C14" s="11" t="str">
        <f>'1'!C14</f>
        <v>110 A</v>
      </c>
      <c r="D14" s="11" t="str">
        <f>'1'!D14</f>
        <v>IINF</v>
      </c>
      <c r="E14" s="11">
        <f>'1'!E14</f>
        <v>32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32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.5">
      <c r="A15" s="11" t="str">
        <f>'1'!A15</f>
        <v>QUIMICA</v>
      </c>
      <c r="B15" s="11"/>
      <c r="C15" s="11" t="str">
        <f>'1'!C15</f>
        <v>102 A</v>
      </c>
      <c r="D15" s="11" t="str">
        <f>'1'!D15</f>
        <v>IEME</v>
      </c>
      <c r="E15" s="11">
        <f>'1'!E15</f>
        <v>35</v>
      </c>
      <c r="F15" s="11"/>
      <c r="G15" s="11"/>
      <c r="H15" s="12">
        <f t="shared" si="0"/>
        <v>0</v>
      </c>
      <c r="I15" s="11">
        <f t="shared" si="1"/>
        <v>35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.5">
      <c r="A16" s="11" t="str">
        <f>'1'!A16</f>
        <v>QUIMICA</v>
      </c>
      <c r="B16" s="11"/>
      <c r="C16" s="11" t="str">
        <f>'1'!C16</f>
        <v>111 A</v>
      </c>
      <c r="D16" s="11" t="str">
        <f>'1'!D16</f>
        <v>IMCT</v>
      </c>
      <c r="E16" s="11">
        <f>'1'!E16</f>
        <v>31</v>
      </c>
      <c r="F16" s="11"/>
      <c r="G16" s="11"/>
      <c r="H16" s="12">
        <f t="shared" si="0"/>
        <v>0</v>
      </c>
      <c r="I16" s="11">
        <f t="shared" si="1"/>
        <v>31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.5">
      <c r="A17" s="11" t="str">
        <f>'1'!A17</f>
        <v>CALCULO DIFERENCIAL</v>
      </c>
      <c r="B17" s="11"/>
      <c r="C17" s="11" t="str">
        <f>'1'!C17</f>
        <v>104 A</v>
      </c>
      <c r="D17" s="11" t="str">
        <f>'1'!D17</f>
        <v>ISIC</v>
      </c>
      <c r="E17" s="11">
        <f>'1'!E17</f>
        <v>23</v>
      </c>
      <c r="F17" s="11"/>
      <c r="G17" s="11"/>
      <c r="H17" s="12">
        <f t="shared" si="0"/>
        <v>0</v>
      </c>
      <c r="I17" s="11">
        <f t="shared" si="1"/>
        <v>23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25.5">
      <c r="A18" s="11" t="str">
        <f>'1'!A18</f>
        <v>CALCULO DIFERENCIAL</v>
      </c>
      <c r="B18" s="11"/>
      <c r="C18" s="11" t="str">
        <f>'1'!C18</f>
        <v>107 C</v>
      </c>
      <c r="D18" s="11" t="str">
        <f>'1'!D18</f>
        <v>IGEM</v>
      </c>
      <c r="E18" s="11">
        <f>'1'!E18</f>
        <v>19</v>
      </c>
      <c r="F18" s="11"/>
      <c r="G18" s="11"/>
      <c r="H18" s="12">
        <f t="shared" si="0"/>
        <v>0</v>
      </c>
      <c r="I18" s="11">
        <f t="shared" si="1"/>
        <v>19</v>
      </c>
      <c r="J18" s="12">
        <f t="shared" si="2"/>
        <v>1</v>
      </c>
      <c r="K18" s="11"/>
      <c r="L18" s="12">
        <f t="shared" si="3"/>
        <v>0</v>
      </c>
      <c r="M18" s="11"/>
      <c r="N18" s="13"/>
    </row>
    <row r="19" spans="1:14" s="14" customFormat="1" ht="12.7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140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>
      <c r="A30" s="27" t="s">
        <v>40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>
      <c r="A32" s="19"/>
    </row>
    <row r="33" spans="1:10" ht="12" customHeight="1">
      <c r="B33" s="28" t="s">
        <v>41</v>
      </c>
      <c r="C33" s="28"/>
      <c r="D33" s="28"/>
      <c r="G33" s="29" t="s">
        <v>45</v>
      </c>
      <c r="H33" s="29"/>
      <c r="I33" s="29"/>
      <c r="J33" s="29"/>
    </row>
    <row r="34" spans="1:10" ht="62.25" customHeight="1">
      <c r="B34" s="30"/>
      <c r="C34" s="30"/>
      <c r="D34" s="30"/>
      <c r="G34" s="31"/>
      <c r="H34" s="31"/>
      <c r="I34" s="31"/>
      <c r="J34" s="31"/>
    </row>
    <row r="35" spans="1:10" hidden="1">
      <c r="A35" s="25" t="e">
        <f>#REF!</f>
        <v>#REF!</v>
      </c>
      <c r="B35" s="25"/>
      <c r="C35" s="8"/>
      <c r="E35" s="25"/>
      <c r="F35" s="25"/>
      <c r="G35" s="25"/>
      <c r="H35" s="25"/>
    </row>
    <row r="36" spans="1:10" hidden="1"/>
    <row r="37" spans="1:10" ht="45" customHeight="1">
      <c r="B37" s="26" t="str">
        <f>B10</f>
        <v>MTI. ERICK DE JESUS TELLEZ VERA</v>
      </c>
      <c r="C37" s="26"/>
      <c r="D37" s="26"/>
      <c r="E37" s="20"/>
      <c r="F37" s="20"/>
      <c r="G37" s="26"/>
      <c r="H37" s="26"/>
      <c r="I37" s="26"/>
      <c r="J37" s="2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E13"/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Tellez</cp:lastModifiedBy>
  <cp:revision>0</cp:revision>
  <cp:lastPrinted>2022-10-07T20:13:17Z</cp:lastPrinted>
  <dcterms:created xsi:type="dcterms:W3CDTF">2021-11-22T14:45:25Z</dcterms:created>
  <dcterms:modified xsi:type="dcterms:W3CDTF">2024-10-23T18:03:37Z</dcterms:modified>
</cp:coreProperties>
</file>