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938E2B1F-E622-490C-BE48-3F8D954E44A1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169793" val="1218" rev="124" revOS="4" revMin="124" revMax="0"/>
      <pm:docPrefs xmlns:pm="smNativeData" id="1727169793" fixedDigits="0" showNotice="1" showFrameBounds="1" autoChart="1" recalcOnPrint="1" recalcOnCopy="1" finalRounding="1" compatTextArt="1" tab="567" useDefinedPrintRange="1" printArea="currentSheet"/>
      <pm:compatibility xmlns:pm="smNativeData" id="1727169793" overlapCells="1"/>
      <pm:defCurrency xmlns:pm="smNativeData" id="1727169793"/>
    </ext>
  </extLst>
</workbook>
</file>

<file path=xl/calcChain.xml><?xml version="1.0" encoding="utf-8"?>
<calcChain xmlns="http://schemas.openxmlformats.org/spreadsheetml/2006/main">
  <c r="B37" i="6" l="1"/>
  <c r="A35" i="6"/>
  <c r="N28" i="6"/>
  <c r="M28" i="6"/>
  <c r="K28" i="6"/>
  <c r="L28" i="6" s="1"/>
  <c r="G28" i="6"/>
  <c r="F28" i="6"/>
  <c r="I28" i="6" s="1"/>
  <c r="E28" i="6"/>
  <c r="L15" i="6"/>
  <c r="L14" i="6"/>
  <c r="A35" i="5" l="1"/>
  <c r="N28" i="5"/>
  <c r="M28" i="5"/>
  <c r="K28" i="5"/>
  <c r="G28" i="5"/>
  <c r="F28" i="5"/>
  <c r="E27" i="5"/>
  <c r="I27" i="5" s="1"/>
  <c r="J27" i="5" s="1"/>
  <c r="D27" i="5"/>
  <c r="C27" i="5"/>
  <c r="A27" i="5"/>
  <c r="E26" i="5"/>
  <c r="I26" i="5" s="1"/>
  <c r="J26" i="5" s="1"/>
  <c r="D26" i="5"/>
  <c r="C26" i="5"/>
  <c r="A26" i="5"/>
  <c r="E25" i="5"/>
  <c r="L25" i="5" s="1"/>
  <c r="D25" i="5"/>
  <c r="C25" i="5"/>
  <c r="A25" i="5"/>
  <c r="E24" i="5"/>
  <c r="I24" i="5" s="1"/>
  <c r="J24" i="5" s="1"/>
  <c r="D24" i="5"/>
  <c r="C24" i="5"/>
  <c r="A24" i="5"/>
  <c r="E23" i="5"/>
  <c r="L23" i="5" s="1"/>
  <c r="D23" i="5"/>
  <c r="C23" i="5"/>
  <c r="A23" i="5"/>
  <c r="E22" i="5"/>
  <c r="I22" i="5" s="1"/>
  <c r="J22" i="5" s="1"/>
  <c r="D22" i="5"/>
  <c r="C22" i="5"/>
  <c r="A22" i="5"/>
  <c r="E21" i="5"/>
  <c r="L21" i="5" s="1"/>
  <c r="D21" i="5"/>
  <c r="C21" i="5"/>
  <c r="A21" i="5"/>
  <c r="E20" i="5"/>
  <c r="I20" i="5" s="1"/>
  <c r="J20" i="5" s="1"/>
  <c r="D20" i="5"/>
  <c r="C20" i="5"/>
  <c r="A20" i="5"/>
  <c r="E19" i="5"/>
  <c r="L19" i="5" s="1"/>
  <c r="D19" i="5"/>
  <c r="C19" i="5"/>
  <c r="A19" i="5"/>
  <c r="L18" i="5"/>
  <c r="E18" i="5"/>
  <c r="I18" i="5" s="1"/>
  <c r="J18" i="5" s="1"/>
  <c r="D18" i="5"/>
  <c r="C18" i="5"/>
  <c r="A18" i="5"/>
  <c r="E17" i="5"/>
  <c r="L17" i="5" s="1"/>
  <c r="D17" i="5"/>
  <c r="C17" i="5"/>
  <c r="A17" i="5"/>
  <c r="E16" i="5"/>
  <c r="I16" i="5" s="1"/>
  <c r="J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A35" i="4"/>
  <c r="N28" i="4"/>
  <c r="M28" i="4"/>
  <c r="K28" i="4"/>
  <c r="L28" i="4" s="1"/>
  <c r="G28" i="4"/>
  <c r="F28" i="4"/>
  <c r="H28" i="4" s="1"/>
  <c r="E28" i="4"/>
  <c r="L15" i="4"/>
  <c r="L14" i="4"/>
  <c r="B10" i="4"/>
  <c r="B37" i="4" s="1"/>
  <c r="A35" i="3"/>
  <c r="N28" i="3"/>
  <c r="M28" i="3"/>
  <c r="K28" i="3"/>
  <c r="L28" i="3" s="1"/>
  <c r="G28" i="3"/>
  <c r="F28" i="3"/>
  <c r="E28" i="3"/>
  <c r="I27" i="3"/>
  <c r="I26" i="3"/>
  <c r="I25" i="3"/>
  <c r="I24" i="3"/>
  <c r="I23" i="3"/>
  <c r="I22" i="3"/>
  <c r="I21" i="3"/>
  <c r="I20" i="3"/>
  <c r="I19" i="3"/>
  <c r="I18" i="3"/>
  <c r="I17" i="3"/>
  <c r="I16" i="3"/>
  <c r="L15" i="3"/>
  <c r="L14" i="3"/>
  <c r="B10" i="3"/>
  <c r="B37" i="3" s="1"/>
  <c r="B37" i="1"/>
  <c r="A35" i="1"/>
  <c r="N28" i="1"/>
  <c r="M28" i="1"/>
  <c r="K28" i="1"/>
  <c r="L28" i="1" s="1"/>
  <c r="G28" i="1"/>
  <c r="F28" i="1"/>
  <c r="E28" i="1"/>
  <c r="L15" i="1"/>
  <c r="L14" i="1"/>
  <c r="H14" i="5" l="1"/>
  <c r="H22" i="5"/>
  <c r="L22" i="5"/>
  <c r="H28" i="3"/>
  <c r="H16" i="5"/>
  <c r="H24" i="5"/>
  <c r="L16" i="5"/>
  <c r="L24" i="5"/>
  <c r="L20" i="5"/>
  <c r="I28" i="1"/>
  <c r="H18" i="5"/>
  <c r="H26" i="5"/>
  <c r="L26" i="5"/>
  <c r="H20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E28" i="5"/>
  <c r="L28" i="5" s="1"/>
  <c r="I14" i="5"/>
  <c r="J14" i="5" s="1"/>
  <c r="H15" i="5"/>
  <c r="H17" i="5"/>
  <c r="H19" i="5"/>
  <c r="H21" i="5"/>
  <c r="H23" i="5"/>
  <c r="H25" i="5"/>
  <c r="H27" i="5"/>
  <c r="L27" i="5"/>
  <c r="H28" i="5"/>
  <c r="I28" i="5"/>
  <c r="J28" i="5" s="1"/>
  <c r="I28" i="4"/>
  <c r="J28" i="4" s="1"/>
  <c r="I28" i="3"/>
  <c r="J28" i="3" s="1"/>
</calcChain>
</file>

<file path=xl/sharedStrings.xml><?xml version="1.0" encoding="utf-8"?>
<sst xmlns="http://schemas.openxmlformats.org/spreadsheetml/2006/main" count="210" uniqueCount="53">
  <si>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</si>
  <si>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</si>
  <si>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</si>
  <si>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</si>
  <si>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</si>
  <si>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</si>
  <si>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</si>
  <si>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</si>
  <si>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</si>
  <si>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</si>
  <si>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</si>
  <si>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</si>
  <si>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</si>
  <si>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</si>
  <si>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</si>
  <si>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</si>
  <si>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</si>
  <si>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</si>
  <si>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</si>
  <si>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</si>
  <si>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</si>
  <si>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</si>
  <si>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</si>
  <si>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</si>
  <si>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</si>
  <si>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</si>
  <si>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</si>
  <si>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DIFERENCIAL</t>
  </si>
  <si>
    <t>110 A</t>
  </si>
  <si>
    <t>IINF</t>
  </si>
  <si>
    <t>QUIMICA</t>
  </si>
  <si>
    <t>102 A</t>
  </si>
  <si>
    <t>111 A</t>
  </si>
  <si>
    <t>IMCT</t>
  </si>
  <si>
    <t>104 A</t>
  </si>
  <si>
    <t>ISIC</t>
  </si>
  <si>
    <t>107 C</t>
  </si>
  <si>
    <t>IGEM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</si>
  <si>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</si>
  <si>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</si>
  <si>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</si>
  <si>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</si>
  <si>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</si>
  <si>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</si>
  <si>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2°</t>
  </si>
  <si>
    <t>JEFA(E) DE CARRERA</t>
  </si>
  <si>
    <t>III</t>
  </si>
  <si>
    <t>110A</t>
  </si>
  <si>
    <t>107A</t>
  </si>
  <si>
    <t>Final</t>
  </si>
  <si>
    <t>AGOSTO-DICIEMBRE 2024</t>
  </si>
  <si>
    <t>IEME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</si>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</sst>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4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8" borderId="1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169793" count="1">
        <pm:charStyle name="Normal" fontId="0" Id="1"/>
      </pm:charStyles>
      <pm:colors xmlns:pm="smNativeData" id="1727169793" count="2">
        <pm:color name="Color 24" rgb="CC99FF"/>
        <pm:color name="Color 25" rgb="99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8365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10423525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10251440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5347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123190</xdr:colOff>
      <xdr:row>0</xdr:row>
      <xdr:rowOff>67310</xdr:rowOff>
    </xdr:from>
    <xdr:to>
      <xdr:col>13</xdr:col>
      <xdr:colOff>682625</xdr:colOff>
      <xdr:row>0</xdr:row>
      <xdr:rowOff>771525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FcAmwAAAAAADQAAAOcDWwOYOwAAagAAAHIIAABV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7560" y="67310"/>
          <a:ext cx="1372870" cy="70421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45085</xdr:rowOff>
    </xdr:from>
    <xdr:to>
      <xdr:col>13</xdr:col>
      <xdr:colOff>671195</xdr:colOff>
      <xdr:row>0</xdr:row>
      <xdr:rowOff>748665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DoAjQAAAAAADQAAAMoDTQNuOwAAR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0890" y="4508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H/0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tJR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IX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22225</xdr:rowOff>
    </xdr:from>
    <xdr:to>
      <xdr:col>13</xdr:col>
      <xdr:colOff>671195</xdr:colOff>
      <xdr:row>0</xdr:row>
      <xdr:rowOff>725805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B0AjQAAAAAADQAAAKwDTQN0OgAAI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2140" y="2222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iIH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o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BsAG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Y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BG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9y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I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HRt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4ODg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hDM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zoomScale="84" workbookViewId="0">
      <selection activeCell="E22" sqref="E22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332031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6</v>
      </c>
      <c r="C8" s="25"/>
      <c r="D8" s="6" t="s">
        <v>7</v>
      </c>
      <c r="E8" s="7">
        <v>5</v>
      </c>
      <c r="G8" s="4" t="s">
        <v>8</v>
      </c>
      <c r="H8" s="7">
        <v>2</v>
      </c>
      <c r="I8" s="26" t="s">
        <v>9</v>
      </c>
      <c r="J8" s="26"/>
      <c r="K8" s="26"/>
      <c r="L8" s="25" t="s">
        <v>50</v>
      </c>
      <c r="M8" s="25"/>
      <c r="N8" s="25"/>
    </row>
    <row r="10" spans="1:14" x14ac:dyDescent="0.3">
      <c r="A10" s="4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13.2" x14ac:dyDescent="0.25">
      <c r="A14" s="10" t="s">
        <v>27</v>
      </c>
      <c r="B14" s="11" t="s">
        <v>24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95</v>
      </c>
      <c r="N14" s="13">
        <v>0.2</v>
      </c>
    </row>
    <row r="15" spans="1:14" s="14" customFormat="1" ht="13.2" x14ac:dyDescent="0.25">
      <c r="A15" s="10" t="s">
        <v>30</v>
      </c>
      <c r="B15" s="11" t="s">
        <v>24</v>
      </c>
      <c r="C15" s="11" t="s">
        <v>31</v>
      </c>
      <c r="D15" s="11" t="s">
        <v>51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96</v>
      </c>
      <c r="N15" s="13">
        <v>0.12</v>
      </c>
    </row>
    <row r="16" spans="1:14" s="14" customFormat="1" ht="13.2" x14ac:dyDescent="0.25">
      <c r="A16" s="10" t="s">
        <v>30</v>
      </c>
      <c r="B16" s="11" t="s">
        <v>24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92</v>
      </c>
      <c r="N16" s="13">
        <v>0.25</v>
      </c>
    </row>
    <row r="17" spans="1:14" s="14" customFormat="1" ht="13.2" x14ac:dyDescent="0.25">
      <c r="A17" s="10" t="s">
        <v>27</v>
      </c>
      <c r="B17" s="11" t="s">
        <v>24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94</v>
      </c>
      <c r="N17" s="13">
        <v>0.2</v>
      </c>
    </row>
    <row r="18" spans="1:14" s="14" customFormat="1" ht="13.2" x14ac:dyDescent="0.25">
      <c r="A18" s="10" t="s">
        <v>27</v>
      </c>
      <c r="B18" s="11" t="s">
        <v>24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94</v>
      </c>
      <c r="N18" s="13">
        <v>0.1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94.2</v>
      </c>
      <c r="N28" s="18">
        <f>AVERAGE(N14:N27)</f>
        <v>0.17399999999999999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3"/>
    <row r="37" spans="1:10" ht="21" customHeight="1" x14ac:dyDescent="0.3">
      <c r="B37" s="32" t="str">
        <f>B10</f>
        <v>MTI. ERICK DE JESUS TELLEZ VERA</v>
      </c>
      <c r="C37" s="32"/>
      <c r="D37" s="32"/>
      <c r="E37" s="20"/>
      <c r="F37" s="20"/>
      <c r="G37" s="32" t="s">
        <v>43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tabSelected="1" zoomScale="84" workbookViewId="0">
      <selection activeCell="N14" sqref="N14:N18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332031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44</v>
      </c>
      <c r="C8" s="25"/>
      <c r="D8" s="6" t="s">
        <v>7</v>
      </c>
      <c r="E8" s="7">
        <v>5</v>
      </c>
      <c r="G8" s="4" t="s">
        <v>8</v>
      </c>
      <c r="H8" s="7">
        <v>2</v>
      </c>
      <c r="I8" s="26" t="s">
        <v>9</v>
      </c>
      <c r="J8" s="26"/>
      <c r="K8" s="26"/>
      <c r="L8" s="25" t="s">
        <v>50</v>
      </c>
      <c r="M8" s="25"/>
      <c r="N8" s="25"/>
    </row>
    <row r="10" spans="1:14" x14ac:dyDescent="0.3">
      <c r="A10" s="4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13.2" x14ac:dyDescent="0.25">
      <c r="A14" s="10" t="s">
        <v>27</v>
      </c>
      <c r="B14" s="11" t="s">
        <v>52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3.2" x14ac:dyDescent="0.25">
      <c r="A15" s="10" t="s">
        <v>30</v>
      </c>
      <c r="B15" s="11" t="s">
        <v>52</v>
      </c>
      <c r="C15" s="11" t="s">
        <v>31</v>
      </c>
      <c r="D15" s="11" t="s">
        <v>51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3.2" x14ac:dyDescent="0.25">
      <c r="A16" s="10" t="s">
        <v>30</v>
      </c>
      <c r="B16" s="11" t="s">
        <v>52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3.2" x14ac:dyDescent="0.25">
      <c r="A17" s="10" t="s">
        <v>27</v>
      </c>
      <c r="B17" s="11" t="s">
        <v>52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3.2" x14ac:dyDescent="0.25">
      <c r="A18" s="10" t="s">
        <v>27</v>
      </c>
      <c r="B18" s="11" t="s">
        <v>52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" thickBot="1" x14ac:dyDescent="0.35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3"/>
    <row r="37" spans="1:10" ht="21" customHeight="1" x14ac:dyDescent="0.3">
      <c r="B37" s="32" t="str">
        <f>B10</f>
        <v>MTI. ERICK DE JESUS TELLEZ VERA</v>
      </c>
      <c r="C37" s="32"/>
      <c r="D37" s="32"/>
      <c r="E37" s="20"/>
      <c r="F37" s="20"/>
      <c r="G37" s="32" t="s">
        <v>43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zoomScale="87" workbookViewId="0">
      <selection activeCell="D14" sqref="D14:D15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4414062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3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13.2" x14ac:dyDescent="0.25">
      <c r="A14" s="11"/>
      <c r="B14" s="11" t="s">
        <v>46</v>
      </c>
      <c r="C14" s="11" t="s">
        <v>47</v>
      </c>
      <c r="D14" s="11"/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3.2" x14ac:dyDescent="0.25">
      <c r="A15" s="11"/>
      <c r="B15" s="11" t="s">
        <v>46</v>
      </c>
      <c r="C15" s="11" t="s">
        <v>48</v>
      </c>
      <c r="D15" s="11"/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f t="shared" ref="I16:I28" si="0">(E16-SUM(F16:G16))-K16</f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f t="shared" si="0"/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0"/>
        <v>0</v>
      </c>
      <c r="J28" s="17">
        <f>I28/E28</f>
        <v>0</v>
      </c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45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t="15" hidden="1" customHeight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t="15" hidden="1" customHeight="1" x14ac:dyDescent="0.3"/>
    <row r="37" spans="1:10" ht="45" customHeight="1" x14ac:dyDescent="0.3">
      <c r="B37" s="32" t="str">
        <f>B10</f>
        <v>MTI. ERICK DE JESUS TELLEZ VERA</v>
      </c>
      <c r="C37" s="32"/>
      <c r="D37" s="32"/>
      <c r="E37" s="20"/>
      <c r="F37" s="20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topLeftCell="A3" zoomScale="73" workbookViewId="0">
      <selection activeCell="D19" sqref="D19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6.5546875" style="1" customWidth="1"/>
    <col min="4" max="4" width="21.88671875" style="1" customWidth="1"/>
    <col min="5" max="5" width="9.5546875" style="1" customWidth="1"/>
    <col min="6" max="7" width="7.44140625" style="1" customWidth="1"/>
    <col min="8" max="8" width="8.554687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1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13.2" x14ac:dyDescent="0.25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>K14/E14</f>
        <v>#DIV/0!</v>
      </c>
      <c r="M14" s="11">
        <v>100</v>
      </c>
      <c r="N14" s="13">
        <v>1</v>
      </c>
    </row>
    <row r="15" spans="1:14" s="14" customFormat="1" ht="13.2" x14ac:dyDescent="0.25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>K15/E15</f>
        <v>#DIV/0!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>(E28-SUM(F28:G28))-K28</f>
        <v>0</v>
      </c>
      <c r="J28" s="17" t="e">
        <f>I28/E28</f>
        <v>#DIV/0!</v>
      </c>
      <c r="K28" s="16">
        <f>SUM(K14:K27)</f>
        <v>0</v>
      </c>
      <c r="L28" s="17" t="e">
        <f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45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3"/>
    <row r="37" spans="1:10" ht="45" customHeight="1" x14ac:dyDescent="0.3">
      <c r="B37" s="36" t="str">
        <f>B10</f>
        <v>MTI. ERICK DE JESUS TELLEZ VERA</v>
      </c>
      <c r="C37" s="36"/>
      <c r="D37" s="36"/>
      <c r="E37" s="20"/>
      <c r="F37" s="20"/>
      <c r="G37" s="36"/>
      <c r="H37" s="36"/>
      <c r="I37" s="36"/>
      <c r="J37" s="36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opLeftCell="D4" zoomScale="120" workbookViewId="0">
      <selection activeCell="E6" sqref="E6:H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1.88671875" style="1" customWidth="1"/>
    <col min="5" max="5" width="9.5546875" style="1" customWidth="1"/>
    <col min="6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49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26.4" x14ac:dyDescent="0.25">
      <c r="A14" s="11" t="str">
        <f>'1'!A14</f>
        <v>CALCULO DIFERENCIAL</v>
      </c>
      <c r="B14" s="11"/>
      <c r="C14" s="11" t="str">
        <f>'1'!C14</f>
        <v>110 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6.4" x14ac:dyDescent="0.25">
      <c r="A15" s="11" t="str">
        <f>'1'!A15</f>
        <v>QUIMICA</v>
      </c>
      <c r="B15" s="11"/>
      <c r="C15" s="11" t="str">
        <f>'1'!C15</f>
        <v>102 A</v>
      </c>
      <c r="D15" s="11" t="str">
        <f>'1'!D15</f>
        <v>IEME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6.4" x14ac:dyDescent="0.25">
      <c r="A16" s="11" t="str">
        <f>'1'!A16</f>
        <v>QUIMICA</v>
      </c>
      <c r="B16" s="11"/>
      <c r="C16" s="11" t="str">
        <f>'1'!C16</f>
        <v>111 A</v>
      </c>
      <c r="D16" s="11" t="str">
        <f>'1'!D16</f>
        <v>IMCT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6.4" x14ac:dyDescent="0.25">
      <c r="A17" s="11" t="str">
        <f>'1'!A17</f>
        <v>CALCULO DIFERENCIAL</v>
      </c>
      <c r="B17" s="11"/>
      <c r="C17" s="11" t="str">
        <f>'1'!C17</f>
        <v>104 A</v>
      </c>
      <c r="D17" s="11" t="str">
        <f>'1'!D17</f>
        <v>ISIC</v>
      </c>
      <c r="E17" s="11">
        <f>'1'!E17</f>
        <v>23</v>
      </c>
      <c r="F17" s="11"/>
      <c r="G17" s="11"/>
      <c r="H17" s="12">
        <f t="shared" si="0"/>
        <v>0</v>
      </c>
      <c r="I17" s="11">
        <f t="shared" si="1"/>
        <v>23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26.4" x14ac:dyDescent="0.25">
      <c r="A18" s="11" t="str">
        <f>'1'!A18</f>
        <v>CALCULO DIFERENCIAL</v>
      </c>
      <c r="B18" s="11"/>
      <c r="C18" s="11" t="str">
        <f>'1'!C18</f>
        <v>107 C</v>
      </c>
      <c r="D18" s="11" t="str">
        <f>'1'!D18</f>
        <v>IGEM</v>
      </c>
      <c r="E18" s="11">
        <f>'1'!E18</f>
        <v>19</v>
      </c>
      <c r="F18" s="11"/>
      <c r="G18" s="11"/>
      <c r="H18" s="12">
        <f t="shared" si="0"/>
        <v>0</v>
      </c>
      <c r="I18" s="11">
        <f t="shared" si="1"/>
        <v>19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140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45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3"/>
    <row r="37" spans="1:10" ht="45" customHeight="1" x14ac:dyDescent="0.3">
      <c r="B37" s="32" t="str">
        <f>B10</f>
        <v>MTI. ERICK DE JESUS TELLEZ VERA</v>
      </c>
      <c r="C37" s="32"/>
      <c r="D37" s="32"/>
      <c r="E37" s="20"/>
      <c r="F37" s="20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0</cp:revision>
  <cp:lastPrinted>2022-10-07T20:13:17Z</cp:lastPrinted>
  <dcterms:created xsi:type="dcterms:W3CDTF">2021-11-22T14:45:25Z</dcterms:created>
  <dcterms:modified xsi:type="dcterms:W3CDTF">2024-11-04T16:45:08Z</dcterms:modified>
</cp:coreProperties>
</file>