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0730" windowHeight="11760" tabRatio="500" activeTab="2"/>
  </bookViews>
  <sheets>
    <sheet name="1" sheetId="1" r:id="rId1"/>
    <sheet name="2" sheetId="6" r:id="rId2"/>
    <sheet name="3" sheetId="7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169793" val="1218" rev="124" revOS="4" revMin="124" revMax="0"/>
      <pm:docPrefs xmlns:pm="smNativeData" id="1727169793" fixedDigits="0" showNotice="1" showFrameBounds="1" autoChart="1" recalcOnPrint="1" recalcOnCopy="1" finalRounding="1" compatTextArt="1" tab="567" useDefinedPrintRange="1" printArea="currentSheet"/>
      <pm:compatibility xmlns:pm="smNativeData" id="1727169793" overlapCells="1"/>
      <pm:defCurrency xmlns:pm="smNativeData" id="1727169793"/>
    </ext>
  </extLst>
</workbook>
</file>

<file path=xl/calcChain.xml><?xml version="1.0" encoding="utf-8"?>
<calcChain xmlns="http://schemas.openxmlformats.org/spreadsheetml/2006/main">
  <c r="B37" i="7"/>
  <c r="A35"/>
  <c r="N28"/>
  <c r="M28"/>
  <c r="L28"/>
  <c r="K28"/>
  <c r="G28"/>
  <c r="F28"/>
  <c r="I28" s="1"/>
  <c r="E28"/>
  <c r="L15"/>
  <c r="L14"/>
  <c r="B37" i="6" l="1"/>
  <c r="A35"/>
  <c r="N28"/>
  <c r="M28"/>
  <c r="K28"/>
  <c r="L28" s="1"/>
  <c r="G28"/>
  <c r="F28"/>
  <c r="I28" s="1"/>
  <c r="E28"/>
  <c r="L15"/>
  <c r="L14"/>
  <c r="A35" i="5" l="1"/>
  <c r="N28"/>
  <c r="M28"/>
  <c r="K28"/>
  <c r="G28"/>
  <c r="F28"/>
  <c r="E27"/>
  <c r="I27" s="1"/>
  <c r="J27" s="1"/>
  <c r="D27"/>
  <c r="C27"/>
  <c r="A27"/>
  <c r="E26"/>
  <c r="I26" s="1"/>
  <c r="J26" s="1"/>
  <c r="D26"/>
  <c r="C26"/>
  <c r="A26"/>
  <c r="E25"/>
  <c r="L25" s="1"/>
  <c r="D25"/>
  <c r="C25"/>
  <c r="A25"/>
  <c r="E24"/>
  <c r="I24" s="1"/>
  <c r="J24" s="1"/>
  <c r="D24"/>
  <c r="C24"/>
  <c r="A24"/>
  <c r="E23"/>
  <c r="L23" s="1"/>
  <c r="D23"/>
  <c r="C23"/>
  <c r="A23"/>
  <c r="E22"/>
  <c r="I22" s="1"/>
  <c r="J22" s="1"/>
  <c r="D22"/>
  <c r="C22"/>
  <c r="A22"/>
  <c r="E21"/>
  <c r="L21" s="1"/>
  <c r="D21"/>
  <c r="C21"/>
  <c r="A21"/>
  <c r="E20"/>
  <c r="I20" s="1"/>
  <c r="J20" s="1"/>
  <c r="D20"/>
  <c r="C20"/>
  <c r="A20"/>
  <c r="E19"/>
  <c r="L19" s="1"/>
  <c r="D19"/>
  <c r="C19"/>
  <c r="A19"/>
  <c r="L18"/>
  <c r="E18"/>
  <c r="I18" s="1"/>
  <c r="J18" s="1"/>
  <c r="D18"/>
  <c r="C18"/>
  <c r="A18"/>
  <c r="E17"/>
  <c r="L17" s="1"/>
  <c r="D17"/>
  <c r="C17"/>
  <c r="A17"/>
  <c r="E16"/>
  <c r="I16" s="1"/>
  <c r="J16" s="1"/>
  <c r="D16"/>
  <c r="C16"/>
  <c r="A16"/>
  <c r="E15"/>
  <c r="L15" s="1"/>
  <c r="D15"/>
  <c r="C15"/>
  <c r="A15"/>
  <c r="E14"/>
  <c r="L14" s="1"/>
  <c r="D14"/>
  <c r="C14"/>
  <c r="A14"/>
  <c r="B10"/>
  <c r="B37" s="1"/>
  <c r="A35" i="4"/>
  <c r="N28"/>
  <c r="M28"/>
  <c r="K28"/>
  <c r="L28" s="1"/>
  <c r="G28"/>
  <c r="F28"/>
  <c r="H28" s="1"/>
  <c r="E28"/>
  <c r="L15"/>
  <c r="L14"/>
  <c r="B10"/>
  <c r="B37" s="1"/>
  <c r="B37" i="1"/>
  <c r="A35"/>
  <c r="N28"/>
  <c r="M28"/>
  <c r="K28"/>
  <c r="L28" s="1"/>
  <c r="G28"/>
  <c r="F28"/>
  <c r="E28"/>
  <c r="L15"/>
  <c r="L14"/>
  <c r="H14" i="5" l="1"/>
  <c r="H22"/>
  <c r="L22"/>
  <c r="H16"/>
  <c r="H24"/>
  <c r="L16"/>
  <c r="L24"/>
  <c r="L20"/>
  <c r="I28" i="1"/>
  <c r="H18" i="5"/>
  <c r="H26"/>
  <c r="L26"/>
  <c r="H20"/>
  <c r="I15"/>
  <c r="J15" s="1"/>
  <c r="I17"/>
  <c r="J17" s="1"/>
  <c r="I19"/>
  <c r="J19" s="1"/>
  <c r="I21"/>
  <c r="J21" s="1"/>
  <c r="I23"/>
  <c r="J23" s="1"/>
  <c r="I25"/>
  <c r="J25" s="1"/>
  <c r="E28"/>
  <c r="L28" s="1"/>
  <c r="I14"/>
  <c r="J14" s="1"/>
  <c r="H15"/>
  <c r="H17"/>
  <c r="H19"/>
  <c r="H21"/>
  <c r="H23"/>
  <c r="H25"/>
  <c r="H27"/>
  <c r="L27"/>
  <c r="H28"/>
  <c r="I28"/>
  <c r="J28" s="1"/>
  <c r="I28" i="4"/>
  <c r="J28" s="1"/>
</calcChain>
</file>

<file path=xl/sharedStrings.xml><?xml version="1.0" encoding="utf-8"?>
<sst xmlns="http://schemas.openxmlformats.org/spreadsheetml/2006/main" count="231" uniqueCount="52">
  <si>
    <t>Reporte Parcial y Final del Semestre</t>
  </si>
  <si>
    <t>INSTITUTO TECNOLÓGICO SUPERIOR DE SAN ANDRÉS TUXTLA</t>
  </si>
  <si>
    <t>SUBDIRECCIÓN ACADÉMICA</t>
  </si>
  <si>
    <t>DIVISIÓN DE INGENIERÍA</t>
  </si>
  <si>
    <t>CIENCIAS BASICAS</t>
  </si>
  <si>
    <t>Reporte No.</t>
  </si>
  <si>
    <t>1°</t>
  </si>
  <si>
    <t>Grupos Atendidos:</t>
  </si>
  <si>
    <t>Asig. dif.</t>
  </si>
  <si>
    <t>Periodo Escolar:</t>
  </si>
  <si>
    <t>PROFESOR (A):</t>
  </si>
  <si>
    <t>MTI. ERICK DE JESUS TELLEZ VERA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</si>
  <si>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</si>
  <si>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</si>
  <si>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</si>
  <si>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</si>
  <si>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</si>
  <si>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</si>
  <si>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</si>
  <si>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</si>
  <si>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</si>
  <si>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</si>
  <si>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</si>
  <si>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</si>
  <si>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</si>
  <si>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</si>
  <si>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</si>
  <si>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CALCULO DIFERENCIAL</t>
  </si>
  <si>
    <t>110 A</t>
  </si>
  <si>
    <t>IINF</t>
  </si>
  <si>
    <t>QUIMICA</t>
  </si>
  <si>
    <t>102 A</t>
  </si>
  <si>
    <t>111 A</t>
  </si>
  <si>
    <t>IMCT</t>
  </si>
  <si>
    <t>104 A</t>
  </si>
  <si>
    <t>ISIC</t>
  </si>
  <si>
    <t>107 C</t>
  </si>
  <si>
    <t>IGEM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</si>
  <si>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</si>
  <si>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</si>
  <si>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</si>
  <si>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</si>
  <si>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JEFE DE CARRERA</t>
  </si>
  <si>
    <t>DR. TONATIUH SOSME SANCHEZ</t>
  </si>
  <si>
    <t>2°</t>
  </si>
  <si>
    <t>JEFA(E) DE CARRERA</t>
  </si>
  <si>
    <t>III</t>
  </si>
  <si>
    <t>Final</t>
  </si>
  <si>
    <t>AGOSTO-DICIEMBRE 2024</t>
  </si>
  <si>
    <t>IEME</t>
  </si>
  <si>
    <t>II</t>
  </si>
  <si>
    <t>3°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</si>
</sst>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99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Border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64" fontId="1" fillId="4" borderId="7" xfId="1" applyNumberFormat="1" applyFont="1" applyFill="1" applyBorder="1" applyAlignment="1">
      <alignment horizontal="center" vertical="center"/>
    </xf>
    <xf numFmtId="9" fontId="1" fillId="5" borderId="8" xfId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6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</cellXfs>
  <cellStyles count="2">
    <cellStyle name="Normal" xfId="0" builtinId="0" customBuiltin="1"/>
    <cellStyle name="Porcentual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169793" count="1">
        <pm:charStyle name="Normal" fontId="0" Id="1"/>
      </pm:charStyles>
      <pm:colors xmlns:pm="smNativeData" id="1727169793" count="2">
        <pm:color name="Color 24" rgb="CC99FF"/>
        <pm:color name="Color 25" rgb="9999F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19" name="Imagen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18" name="Imagen 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8365" y="55880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10423525" cy="90354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10366375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10251440" cy="91973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10251440" cy="982726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5347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154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78740</xdr:colOff>
      <xdr:row>0</xdr:row>
      <xdr:rowOff>55880</xdr:rowOff>
    </xdr:from>
    <xdr:to>
      <xdr:col>13</xdr:col>
      <xdr:colOff>638175</xdr:colOff>
      <xdr:row>0</xdr:row>
      <xdr:rowOff>759460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EgAYwAAAAAADQAAANgDIwMnPAAAWA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5115" y="55880"/>
          <a:ext cx="1321435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H0AAAJU3AAAAAAAA"/>
            </a:ext>
          </a:extLst>
        </xdr:cNvSpPr>
      </xdr:nvSpPr>
      <xdr:spPr>
        <a:xfrm>
          <a:off x="0" y="0"/>
          <a:ext cx="9820275" cy="87725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666750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NHAwAAAAAAAAAAxT8AAJQ4AAAAAAAA"/>
            </a:ext>
          </a:extLst>
        </xdr:cNvSpPr>
      </xdr:nvSpPr>
      <xdr:spPr>
        <a:xfrm>
          <a:off x="0" y="0"/>
          <a:ext cx="9763125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3AgAAAAAAAAAAED8AAJQ4AAAAAAAA"/>
            </a:ext>
          </a:extLst>
        </xdr:cNvSpPr>
      </xdr:nvSpPr>
      <xdr:spPr>
        <a:xfrm>
          <a:off x="0" y="0"/>
          <a:ext cx="9648190" cy="89344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551815</xdr:colOff>
      <xdr:row>42</xdr:row>
      <xdr:rowOff>28575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lgC3AgAAAAAAAAAAED8AAHQ8AAAAAAAA"/>
            </a:ext>
          </a:extLst>
        </xdr:cNvSpPr>
      </xdr:nvSpPr>
      <xdr:spPr>
        <a:xfrm>
          <a:off x="0" y="0"/>
          <a:ext cx="9648190" cy="9544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45085</xdr:rowOff>
    </xdr:from>
    <xdr:to>
      <xdr:col>13</xdr:col>
      <xdr:colOff>671195</xdr:colOff>
      <xdr:row>0</xdr:row>
      <xdr:rowOff>748665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DoAjQAAAAAADQAAAMoDTQNuOwAAR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60890" y="4508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H/0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Mj8AAFU7AAAAAAAA"/>
            </a:ext>
          </a:extLst>
        </xdr:cNvSpPr>
      </xdr:nvSpPr>
      <xdr:spPr>
        <a:xfrm>
          <a:off x="0" y="0"/>
          <a:ext cx="1027303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tJR/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IXS0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Mj8AAFQ8AAAAAAAA"/>
            </a:ext>
          </a:extLst>
        </xdr:cNvSpPr>
      </xdr:nvSpPr>
      <xdr:spPr>
        <a:xfrm>
          <a:off x="0" y="0"/>
          <a:ext cx="1027303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2442845</xdr:colOff>
      <xdr:row>0</xdr:row>
      <xdr:rowOff>751205</xdr:rowOff>
    </xdr:to>
    <xdr:pic>
      <xdr:nvPicPr>
        <xdr:cNvPr id="51" name="Imagen 1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AAAAAAAAAAM0DkwMAAAAAAAAAAAcPAACf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42845" cy="75120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12</xdr:col>
      <xdr:colOff>111760</xdr:colOff>
      <xdr:row>0</xdr:row>
      <xdr:rowOff>22225</xdr:rowOff>
    </xdr:from>
    <xdr:to>
      <xdr:col>13</xdr:col>
      <xdr:colOff>671195</xdr:colOff>
      <xdr:row>0</xdr:row>
      <xdr:rowOff>725805</xdr:rowOff>
    </xdr:to>
    <xdr:pic>
      <xdr:nvPicPr>
        <xdr:cNvPr id="50" name="Imagen 2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PicPr>
          <a:extLst>
            <a:ext uri="smNativeData">
              <pm:smNativeData xmlns="" xmlns:pm="smNativeData" val="SMDATA_15_AYXy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O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DAAAAB0AjQAAAAAADQAAAKwDTQN0OgAAIwAAAHIIAABUBA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2140" y="22225"/>
          <a:ext cx="1372870" cy="7035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9" name="_x0000_t202" hidden="1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8" name="_x0000_t202" hidden="1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AiIH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19050</xdr:rowOff>
    </xdr:to>
    <xdr:sp macro="" textlink="" fLocksText="0">
      <xdr:nvSpPr>
        <xdr:cNvPr id="47" name="_x0000_t202" hidden="1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ZACPAwAAAAAAAAAAOD4AAFU7AAAAAAAA"/>
            </a:ext>
          </a:extLst>
        </xdr:cNvSpPr>
      </xdr:nvSpPr>
      <xdr:spPr>
        <a:xfrm>
          <a:off x="0" y="0"/>
          <a:ext cx="10114280" cy="964501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6" name="_x0000_t202" hidden="1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5" name="_x0000_t202" hidden="1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o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4" name="_x0000_t202" hidden="1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BsAGU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3" name="_x0000_t202" hidden="1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Y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2" name="_x0000_t202" hidden="1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1" name="_x0000_t202" hidden="1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40" name="_x0000_t202" hidden="1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9" name="_x0000_t202" hidden="1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8" name="_x0000_t202" hidden="1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7" name="_x0000_t202" hidden="1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6" name="_x0000_t202" hidden="1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5" name="_x0000_t202" hidden="1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haF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4" name="_x0000_t202" hidden="1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3" name="_x0000_t202" hidden="1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2" name="_x0000_t202" hidden="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B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1" name="_x0000_t202" hidden="1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9yIH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30" name="_x0000_t202" hidden="1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9" name="_x0000_t202" hidden="1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I8MA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8" name="_x0000_t202" hidden="1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O0NA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7" name="_x0000_t202" hidden="1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6" name="_x0000_t202" hidden="1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5" name="_x0000_t202" hidden="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I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4" name="_x0000_t202" hidden="1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3" name="_x0000_t202" hidden="1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f/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2" name="_x0000_t202" hidden="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1" name="_x0000_t202" hidden="1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20" name="_x0000_t202" hidden="1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9" name="_x0000_t202" hidden="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8" name="_x0000_t202" hidden="1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7" name="_x0000_t202" hidden="1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HRt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6" name="_x0000_t202" hidden="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5" name="_x0000_t202" hidden="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4" name="_x0000_t202" hidden="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4ODg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hDMQ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723900</xdr:colOff>
      <xdr:row>38</xdr:row>
      <xdr:rowOff>180975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>
          <a:extLst>
            <a:ext uri="smNativeData">
              <pm:smNativeData xmlns="" xmlns:pm="smNativeData" val="SMDATA_13_AYXy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YAAAAMAAAAtAOPAwAAAAAAAAAAOD4AAFQ8AAAAAAAA"/>
            </a:ext>
          </a:extLst>
        </xdr:cNvSpPr>
      </xdr:nvSpPr>
      <xdr:spPr>
        <a:xfrm>
          <a:off x="0" y="0"/>
          <a:ext cx="10114280" cy="980694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E22" sqref="E22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 t="s">
        <v>6</v>
      </c>
      <c r="C8" s="31"/>
      <c r="D8" s="6" t="s">
        <v>7</v>
      </c>
      <c r="E8" s="7">
        <v>5</v>
      </c>
      <c r="G8" s="4" t="s">
        <v>8</v>
      </c>
      <c r="H8" s="7">
        <v>2</v>
      </c>
      <c r="I8" s="35" t="s">
        <v>9</v>
      </c>
      <c r="J8" s="35"/>
      <c r="K8" s="35"/>
      <c r="L8" s="31" t="s">
        <v>48</v>
      </c>
      <c r="M8" s="31"/>
      <c r="N8" s="31"/>
    </row>
    <row r="10" spans="1:14">
      <c r="A10" s="4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0" t="s">
        <v>27</v>
      </c>
      <c r="B14" s="11" t="s">
        <v>24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95</v>
      </c>
      <c r="N14" s="13">
        <v>0.2</v>
      </c>
    </row>
    <row r="15" spans="1:14" s="14" customFormat="1" ht="12.75">
      <c r="A15" s="10" t="s">
        <v>30</v>
      </c>
      <c r="B15" s="11" t="s">
        <v>24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96</v>
      </c>
      <c r="N15" s="13">
        <v>0.12</v>
      </c>
    </row>
    <row r="16" spans="1:14" s="14" customFormat="1" ht="12.75">
      <c r="A16" s="10" t="s">
        <v>30</v>
      </c>
      <c r="B16" s="11" t="s">
        <v>24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92</v>
      </c>
      <c r="N16" s="13">
        <v>0.25</v>
      </c>
    </row>
    <row r="17" spans="1:14" s="14" customFormat="1" ht="12.75">
      <c r="A17" s="10" t="s">
        <v>27</v>
      </c>
      <c r="B17" s="11" t="s">
        <v>24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94</v>
      </c>
      <c r="N17" s="13">
        <v>0.2</v>
      </c>
    </row>
    <row r="18" spans="1:14" s="14" customFormat="1" ht="12.75">
      <c r="A18" s="10" t="s">
        <v>27</v>
      </c>
      <c r="B18" s="11" t="s">
        <v>24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94</v>
      </c>
      <c r="N18" s="13">
        <v>0.1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94.2</v>
      </c>
      <c r="N28" s="18">
        <f>AVERAGE(N14:N27)</f>
        <v>0.17399999999999999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42</v>
      </c>
      <c r="H33" s="29"/>
      <c r="I33" s="29"/>
      <c r="J33" s="29"/>
    </row>
    <row r="34" spans="1:10" ht="38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21" customHeight="1">
      <c r="B37" s="26" t="str">
        <f>B10</f>
        <v>MTI. ERICK DE JESUS TELLEZ VERA</v>
      </c>
      <c r="C37" s="26"/>
      <c r="D37" s="26"/>
      <c r="E37" s="20"/>
      <c r="F37" s="20"/>
      <c r="G37" s="26" t="s">
        <v>43</v>
      </c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zoomScale="84" workbookViewId="0">
      <selection activeCell="N14" sqref="N14:N18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 t="s">
        <v>44</v>
      </c>
      <c r="C8" s="31"/>
      <c r="D8" s="6" t="s">
        <v>7</v>
      </c>
      <c r="E8" s="7">
        <v>5</v>
      </c>
      <c r="G8" s="4" t="s">
        <v>8</v>
      </c>
      <c r="H8" s="7">
        <v>2</v>
      </c>
      <c r="I8" s="35" t="s">
        <v>9</v>
      </c>
      <c r="J8" s="35"/>
      <c r="K8" s="35"/>
      <c r="L8" s="31" t="s">
        <v>48</v>
      </c>
      <c r="M8" s="31"/>
      <c r="N8" s="31"/>
    </row>
    <row r="10" spans="1:14">
      <c r="A10" s="4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5.75" thickBot="1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 thickBo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0" t="s">
        <v>27</v>
      </c>
      <c r="B14" s="11" t="s">
        <v>50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50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50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50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50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42</v>
      </c>
      <c r="H33" s="29"/>
      <c r="I33" s="29"/>
      <c r="J33" s="29"/>
    </row>
    <row r="34" spans="1:10" ht="38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21" customHeight="1">
      <c r="B37" s="26" t="str">
        <f>B10</f>
        <v>MTI. ERICK DE JESUS TELLEZ VERA</v>
      </c>
      <c r="C37" s="26"/>
      <c r="D37" s="26"/>
      <c r="E37" s="20"/>
      <c r="F37" s="20"/>
      <c r="G37" s="26" t="s">
        <v>43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abSelected="1" zoomScale="84" workbookViewId="0">
      <selection activeCell="B8" sqref="B8:C8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7.28515625" style="1" customWidth="1"/>
    <col min="4" max="4" width="23.5703125" style="1" customWidth="1"/>
    <col min="5" max="5" width="9.5703125" style="1" customWidth="1"/>
    <col min="6" max="7" width="7.42578125" style="1" customWidth="1"/>
    <col min="8" max="8" width="8.285156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1"/>
      <c r="B2" s="21"/>
      <c r="C2" s="21"/>
      <c r="E2" s="21"/>
      <c r="F2" s="21"/>
      <c r="G2" s="21"/>
      <c r="H2" s="21"/>
      <c r="I2" s="21"/>
      <c r="J2" s="21"/>
      <c r="K2" s="21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 t="s">
        <v>4</v>
      </c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4">
      <c r="A8" s="22" t="s">
        <v>5</v>
      </c>
      <c r="B8" s="31" t="s">
        <v>51</v>
      </c>
      <c r="C8" s="31"/>
      <c r="D8" s="6" t="s">
        <v>7</v>
      </c>
      <c r="E8" s="24">
        <v>5</v>
      </c>
      <c r="G8" s="22" t="s">
        <v>8</v>
      </c>
      <c r="H8" s="24">
        <v>2</v>
      </c>
      <c r="I8" s="35" t="s">
        <v>9</v>
      </c>
      <c r="J8" s="35"/>
      <c r="K8" s="35"/>
      <c r="L8" s="31" t="s">
        <v>48</v>
      </c>
      <c r="M8" s="31"/>
      <c r="N8" s="31"/>
    </row>
    <row r="10" spans="1:14">
      <c r="A10" s="22" t="s">
        <v>10</v>
      </c>
      <c r="B10" s="31" t="s">
        <v>11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5.75" thickBot="1">
      <c r="B11" s="23"/>
      <c r="C11" s="23"/>
      <c r="E11" s="23"/>
      <c r="F11" s="23"/>
      <c r="G11" s="23"/>
      <c r="H11" s="23"/>
      <c r="I11" s="23"/>
      <c r="J11" s="23"/>
      <c r="K11" s="23"/>
    </row>
    <row r="12" spans="1:14" ht="12" customHeight="1" thickBo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0" t="s">
        <v>27</v>
      </c>
      <c r="B14" s="11" t="s">
        <v>46</v>
      </c>
      <c r="C14" s="11" t="s">
        <v>28</v>
      </c>
      <c r="D14" s="11" t="s">
        <v>29</v>
      </c>
      <c r="E14" s="11">
        <v>32</v>
      </c>
      <c r="F14" s="11">
        <v>32</v>
      </c>
      <c r="G14" s="11"/>
      <c r="H14" s="12"/>
      <c r="I14" s="11">
        <v>0</v>
      </c>
      <c r="J14" s="12"/>
      <c r="K14" s="11">
        <v>0</v>
      </c>
      <c r="L14" s="12">
        <f>K14/E14</f>
        <v>0</v>
      </c>
      <c r="M14" s="11">
        <v>100</v>
      </c>
      <c r="N14" s="13">
        <v>1</v>
      </c>
    </row>
    <row r="15" spans="1:14" s="14" customFormat="1" ht="12.75">
      <c r="A15" s="10" t="s">
        <v>30</v>
      </c>
      <c r="B15" s="11" t="s">
        <v>46</v>
      </c>
      <c r="C15" s="11" t="s">
        <v>31</v>
      </c>
      <c r="D15" s="11" t="s">
        <v>49</v>
      </c>
      <c r="E15" s="11">
        <v>35</v>
      </c>
      <c r="F15" s="11">
        <v>35</v>
      </c>
      <c r="G15" s="11"/>
      <c r="H15" s="12"/>
      <c r="I15" s="11">
        <v>0</v>
      </c>
      <c r="J15" s="12"/>
      <c r="K15" s="11">
        <v>0</v>
      </c>
      <c r="L15" s="12">
        <f>K15/E15</f>
        <v>0</v>
      </c>
      <c r="M15" s="11">
        <v>100</v>
      </c>
      <c r="N15" s="13">
        <v>1</v>
      </c>
    </row>
    <row r="16" spans="1:14" s="14" customFormat="1" ht="12.75">
      <c r="A16" s="10" t="s">
        <v>30</v>
      </c>
      <c r="B16" s="11" t="s">
        <v>46</v>
      </c>
      <c r="C16" s="11" t="s">
        <v>32</v>
      </c>
      <c r="D16" s="11" t="s">
        <v>33</v>
      </c>
      <c r="E16" s="11">
        <v>31</v>
      </c>
      <c r="F16" s="11">
        <v>31</v>
      </c>
      <c r="G16" s="11"/>
      <c r="H16" s="12"/>
      <c r="I16" s="11">
        <v>0</v>
      </c>
      <c r="J16" s="12"/>
      <c r="K16" s="11">
        <v>0</v>
      </c>
      <c r="L16" s="12">
        <v>0</v>
      </c>
      <c r="M16" s="11">
        <v>100</v>
      </c>
      <c r="N16" s="13">
        <v>1</v>
      </c>
    </row>
    <row r="17" spans="1:14" s="14" customFormat="1" ht="12.75">
      <c r="A17" s="10" t="s">
        <v>27</v>
      </c>
      <c r="B17" s="11" t="s">
        <v>46</v>
      </c>
      <c r="C17" s="11" t="s">
        <v>34</v>
      </c>
      <c r="D17" s="11" t="s">
        <v>35</v>
      </c>
      <c r="E17" s="11">
        <v>23</v>
      </c>
      <c r="F17" s="11">
        <v>23</v>
      </c>
      <c r="G17" s="11"/>
      <c r="H17" s="12"/>
      <c r="I17" s="11">
        <v>0</v>
      </c>
      <c r="J17" s="12"/>
      <c r="K17" s="11">
        <v>0</v>
      </c>
      <c r="L17" s="12">
        <v>0</v>
      </c>
      <c r="M17" s="11">
        <v>100</v>
      </c>
      <c r="N17" s="13">
        <v>1</v>
      </c>
    </row>
    <row r="18" spans="1:14" s="14" customFormat="1" ht="12.75">
      <c r="A18" s="10" t="s">
        <v>27</v>
      </c>
      <c r="B18" s="11" t="s">
        <v>46</v>
      </c>
      <c r="C18" s="11" t="s">
        <v>36</v>
      </c>
      <c r="D18" s="11" t="s">
        <v>37</v>
      </c>
      <c r="E18" s="11">
        <v>19</v>
      </c>
      <c r="F18" s="11">
        <v>19</v>
      </c>
      <c r="G18" s="11"/>
      <c r="H18" s="12"/>
      <c r="I18" s="11">
        <v>0</v>
      </c>
      <c r="J18" s="12"/>
      <c r="K18" s="11">
        <v>0</v>
      </c>
      <c r="L18" s="12">
        <v>0</v>
      </c>
      <c r="M18" s="11">
        <v>100</v>
      </c>
      <c r="N18" s="13">
        <v>1</v>
      </c>
    </row>
    <row r="19" spans="1:14" s="14" customFormat="1" ht="12.75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5.75" thickBot="1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140</v>
      </c>
      <c r="G28" s="16">
        <f>SUM(G14:G27)</f>
        <v>0</v>
      </c>
      <c r="H28" s="17"/>
      <c r="I28" s="16">
        <f>(E28-SUM(F28:G28))-K28</f>
        <v>0</v>
      </c>
      <c r="J28" s="17"/>
      <c r="K28" s="16">
        <f>SUM(K14:K27)</f>
        <v>0</v>
      </c>
      <c r="L28" s="17">
        <f>K28/E28</f>
        <v>0</v>
      </c>
      <c r="M28" s="16">
        <f>AVERAGE(M14:M27)</f>
        <v>100</v>
      </c>
      <c r="N28" s="18">
        <f>AVERAGE(N14:N27)</f>
        <v>1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42</v>
      </c>
      <c r="H33" s="29"/>
      <c r="I33" s="29"/>
      <c r="J33" s="29"/>
    </row>
    <row r="34" spans="1:10" ht="38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23"/>
      <c r="E35" s="25"/>
      <c r="F35" s="25"/>
      <c r="G35" s="25"/>
      <c r="H35" s="25"/>
    </row>
    <row r="36" spans="1:10" hidden="1"/>
    <row r="37" spans="1:10" ht="21" customHeight="1">
      <c r="B37" s="26" t="str">
        <f>B10</f>
        <v>MTI. ERICK DE JESUS TELLEZ VERA</v>
      </c>
      <c r="C37" s="26"/>
      <c r="D37" s="26"/>
      <c r="E37" s="20"/>
      <c r="F37" s="20"/>
      <c r="G37" s="26" t="s">
        <v>43</v>
      </c>
      <c r="H37" s="26"/>
      <c r="I37" s="26"/>
      <c r="J37" s="26"/>
    </row>
  </sheetData>
  <mergeCells count="31">
    <mergeCell ref="B34:D34"/>
    <mergeCell ref="G34:J34"/>
    <mergeCell ref="A35:B35"/>
    <mergeCell ref="E35:H35"/>
    <mergeCell ref="B37:D37"/>
    <mergeCell ref="G37:J37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" right="0.7" top="0.75" bottom="0.75" header="0.3" footer="0.3"/>
  <pageSetup scale="72" fitToWidth="0" orientation="landscape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A3" zoomScale="73" workbookViewId="0">
      <selection activeCell="D19" sqref="D19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6.5703125" style="1" customWidth="1"/>
    <col min="4" max="4" width="21.85546875" style="1" customWidth="1"/>
    <col min="5" max="5" width="9.5703125" style="1" customWidth="1"/>
    <col min="6" max="7" width="7.42578125" style="1" customWidth="1"/>
    <col min="8" max="8" width="8.5703125" style="1" customWidth="1"/>
    <col min="9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>
        <v>1</v>
      </c>
      <c r="C8" s="31"/>
      <c r="D8" s="6" t="s">
        <v>7</v>
      </c>
      <c r="E8" s="5"/>
      <c r="G8" s="4" t="s">
        <v>8</v>
      </c>
      <c r="H8" s="5"/>
      <c r="I8" s="35" t="s">
        <v>9</v>
      </c>
      <c r="J8" s="35"/>
      <c r="K8" s="35"/>
      <c r="L8" s="31"/>
      <c r="M8" s="31"/>
      <c r="N8" s="31"/>
    </row>
    <row r="10" spans="1:14">
      <c r="A10" s="4" t="s">
        <v>10</v>
      </c>
      <c r="B10" s="31" t="str">
        <f>'1'!B10</f>
        <v>MTI. ERICK DE JESUS TELLEZ VERA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12.75">
      <c r="A14" s="11"/>
      <c r="B14" s="11"/>
      <c r="C14" s="11"/>
      <c r="D14" s="11"/>
      <c r="E14" s="11"/>
      <c r="F14" s="11"/>
      <c r="G14" s="11"/>
      <c r="H14" s="12"/>
      <c r="I14" s="11">
        <v>0</v>
      </c>
      <c r="J14" s="12"/>
      <c r="K14" s="11">
        <v>0</v>
      </c>
      <c r="L14" s="12" t="e">
        <f>K14/E14</f>
        <v>#DIV/0!</v>
      </c>
      <c r="M14" s="11">
        <v>100</v>
      </c>
      <c r="N14" s="13">
        <v>1</v>
      </c>
    </row>
    <row r="15" spans="1:14" s="14" customFormat="1" ht="12.75">
      <c r="A15" s="11"/>
      <c r="B15" s="11"/>
      <c r="C15" s="11"/>
      <c r="D15" s="11"/>
      <c r="E15" s="11"/>
      <c r="F15" s="11"/>
      <c r="G15" s="11"/>
      <c r="H15" s="12"/>
      <c r="I15" s="11">
        <v>0</v>
      </c>
      <c r="J15" s="12"/>
      <c r="K15" s="11">
        <v>0</v>
      </c>
      <c r="L15" s="12" t="e">
        <f>K15/E15</f>
        <v>#DIV/0!</v>
      </c>
      <c r="M15" s="11">
        <v>100</v>
      </c>
      <c r="N15" s="13">
        <v>1</v>
      </c>
    </row>
    <row r="16" spans="1:14" s="14" customFormat="1" ht="12.75">
      <c r="A16" s="11"/>
      <c r="B16" s="11"/>
      <c r="C16" s="11"/>
      <c r="D16" s="11"/>
      <c r="E16" s="11"/>
      <c r="F16" s="11"/>
      <c r="G16" s="11"/>
      <c r="H16" s="12"/>
      <c r="I16" s="11">
        <v>0</v>
      </c>
      <c r="J16" s="12"/>
      <c r="K16" s="11"/>
      <c r="L16" s="12"/>
      <c r="M16" s="11"/>
      <c r="N16" s="13"/>
    </row>
    <row r="17" spans="1:14" s="14" customFormat="1" ht="12.75">
      <c r="A17" s="11"/>
      <c r="B17" s="11"/>
      <c r="C17" s="11"/>
      <c r="D17" s="11"/>
      <c r="E17" s="11"/>
      <c r="F17" s="11"/>
      <c r="G17" s="11"/>
      <c r="H17" s="12"/>
      <c r="I17" s="11">
        <v>0</v>
      </c>
      <c r="J17" s="12"/>
      <c r="K17" s="11"/>
      <c r="L17" s="12"/>
      <c r="M17" s="11"/>
      <c r="N17" s="13"/>
    </row>
    <row r="18" spans="1:14" s="14" customFormat="1" ht="12.75">
      <c r="A18" s="11"/>
      <c r="B18" s="11"/>
      <c r="C18" s="11"/>
      <c r="D18" s="11"/>
      <c r="E18" s="11"/>
      <c r="F18" s="11"/>
      <c r="G18" s="11"/>
      <c r="H18" s="12"/>
      <c r="I18" s="11">
        <v>0</v>
      </c>
      <c r="J18" s="12"/>
      <c r="K18" s="11"/>
      <c r="L18" s="12"/>
      <c r="M18" s="11"/>
      <c r="N18" s="13"/>
    </row>
    <row r="19" spans="1:14" s="14" customFormat="1" ht="12.75">
      <c r="A19" s="11"/>
      <c r="B19" s="11"/>
      <c r="C19" s="11"/>
      <c r="D19" s="11"/>
      <c r="E19" s="11"/>
      <c r="F19" s="11"/>
      <c r="G19" s="11"/>
      <c r="H19" s="12"/>
      <c r="I19" s="11">
        <v>0</v>
      </c>
      <c r="J19" s="12"/>
      <c r="K19" s="11"/>
      <c r="L19" s="12"/>
      <c r="M19" s="11"/>
      <c r="N19" s="13"/>
    </row>
    <row r="20" spans="1:14" s="14" customFormat="1" ht="12.75">
      <c r="A20" s="11"/>
      <c r="B20" s="11"/>
      <c r="C20" s="11"/>
      <c r="D20" s="11"/>
      <c r="E20" s="11"/>
      <c r="F20" s="11"/>
      <c r="G20" s="11"/>
      <c r="H20" s="12"/>
      <c r="I20" s="11">
        <v>0</v>
      </c>
      <c r="J20" s="12"/>
      <c r="K20" s="11"/>
      <c r="L20" s="12"/>
      <c r="M20" s="11"/>
      <c r="N20" s="13"/>
    </row>
    <row r="21" spans="1:14" s="14" customFormat="1" ht="12.75">
      <c r="A21" s="11"/>
      <c r="B21" s="11"/>
      <c r="C21" s="11"/>
      <c r="D21" s="11"/>
      <c r="E21" s="11"/>
      <c r="F21" s="11"/>
      <c r="G21" s="11"/>
      <c r="H21" s="12"/>
      <c r="I21" s="11">
        <v>0</v>
      </c>
      <c r="J21" s="12"/>
      <c r="K21" s="11"/>
      <c r="L21" s="12"/>
      <c r="M21" s="11"/>
      <c r="N21" s="13"/>
    </row>
    <row r="22" spans="1:14" s="14" customFormat="1" ht="12.75">
      <c r="A22" s="11"/>
      <c r="B22" s="11"/>
      <c r="C22" s="11"/>
      <c r="D22" s="11"/>
      <c r="E22" s="11"/>
      <c r="F22" s="11"/>
      <c r="G22" s="11"/>
      <c r="H22" s="12"/>
      <c r="I22" s="11">
        <v>0</v>
      </c>
      <c r="J22" s="12"/>
      <c r="K22" s="11"/>
      <c r="L22" s="12"/>
      <c r="M22" s="11"/>
      <c r="N22" s="13"/>
    </row>
    <row r="23" spans="1:14" s="14" customFormat="1" ht="12.75">
      <c r="A23" s="11"/>
      <c r="B23" s="11"/>
      <c r="C23" s="11"/>
      <c r="D23" s="11"/>
      <c r="E23" s="11"/>
      <c r="F23" s="11"/>
      <c r="G23" s="11"/>
      <c r="H23" s="12"/>
      <c r="I23" s="11">
        <v>0</v>
      </c>
      <c r="J23" s="12"/>
      <c r="K23" s="11"/>
      <c r="L23" s="12"/>
      <c r="M23" s="11"/>
      <c r="N23" s="13"/>
    </row>
    <row r="24" spans="1:14" s="14" customFormat="1" ht="12.75">
      <c r="A24" s="11"/>
      <c r="B24" s="11"/>
      <c r="C24" s="11"/>
      <c r="D24" s="11"/>
      <c r="E24" s="11"/>
      <c r="F24" s="11"/>
      <c r="G24" s="11"/>
      <c r="H24" s="12"/>
      <c r="I24" s="11">
        <v>0</v>
      </c>
      <c r="J24" s="12"/>
      <c r="K24" s="11"/>
      <c r="L24" s="12"/>
      <c r="M24" s="11"/>
      <c r="N24" s="13"/>
    </row>
    <row r="25" spans="1:14" s="14" customFormat="1" ht="12.75">
      <c r="A25" s="11"/>
      <c r="B25" s="11"/>
      <c r="C25" s="11"/>
      <c r="D25" s="11"/>
      <c r="E25" s="11"/>
      <c r="F25" s="11"/>
      <c r="G25" s="11"/>
      <c r="H25" s="12"/>
      <c r="I25" s="11">
        <v>0</v>
      </c>
      <c r="J25" s="12"/>
      <c r="K25" s="11"/>
      <c r="L25" s="12"/>
      <c r="M25" s="11"/>
      <c r="N25" s="13"/>
    </row>
    <row r="26" spans="1:14" s="14" customFormat="1" ht="12.75">
      <c r="A26" s="11"/>
      <c r="B26" s="11"/>
      <c r="C26" s="11"/>
      <c r="D26" s="11"/>
      <c r="E26" s="11"/>
      <c r="F26" s="11"/>
      <c r="G26" s="11"/>
      <c r="H26" s="12"/>
      <c r="I26" s="11">
        <v>0</v>
      </c>
      <c r="J26" s="12"/>
      <c r="K26" s="11"/>
      <c r="L26" s="12"/>
      <c r="M26" s="11"/>
      <c r="N26" s="13"/>
    </row>
    <row r="27" spans="1:14" s="14" customFormat="1" ht="16.5" customHeight="1">
      <c r="A27" s="11"/>
      <c r="B27" s="11"/>
      <c r="C27" s="11"/>
      <c r="D27" s="11"/>
      <c r="E27" s="11"/>
      <c r="F27" s="11"/>
      <c r="G27" s="11"/>
      <c r="H27" s="12"/>
      <c r="I27" s="11">
        <v>0</v>
      </c>
      <c r="J27" s="12"/>
      <c r="K27" s="11"/>
      <c r="L27" s="12"/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>(E28-SUM(F28:G28))-K28</f>
        <v>0</v>
      </c>
      <c r="J28" s="17" t="e">
        <f>I28/E28</f>
        <v>#DIV/0!</v>
      </c>
      <c r="K28" s="16">
        <f>SUM(K14:K27)</f>
        <v>0</v>
      </c>
      <c r="L28" s="17" t="e">
        <f>K28/E28</f>
        <v>#DIV/0!</v>
      </c>
      <c r="M28" s="16">
        <f>AVERAGE(M14:M27)</f>
        <v>100</v>
      </c>
      <c r="N28" s="18">
        <f>AVERAGE(N14:N27)</f>
        <v>1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45</v>
      </c>
      <c r="H33" s="29"/>
      <c r="I33" s="29"/>
      <c r="J33" s="29"/>
    </row>
    <row r="34" spans="1:10" ht="62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45" customHeight="1">
      <c r="B37" s="40" t="str">
        <f>B10</f>
        <v>MTI. ERICK DE JESUS TELLEZ VERA</v>
      </c>
      <c r="C37" s="40"/>
      <c r="D37" s="40"/>
      <c r="E37" s="20"/>
      <c r="F37" s="20"/>
      <c r="G37" s="40"/>
      <c r="H37" s="40"/>
      <c r="I37" s="40"/>
      <c r="J37" s="40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37"/>
  <sheetViews>
    <sheetView topLeftCell="D4" zoomScale="120" workbookViewId="0">
      <selection activeCell="E6" sqref="E6:H6"/>
    </sheetView>
  </sheetViews>
  <sheetFormatPr baseColWidth="10" defaultColWidth="8.85546875" defaultRowHeight="15"/>
  <cols>
    <col min="1" max="1" width="38.42578125" style="1" customWidth="1"/>
    <col min="2" max="2" width="4.7109375" style="1" customWidth="1"/>
    <col min="3" max="3" width="5.42578125" style="1" customWidth="1"/>
    <col min="4" max="4" width="21.85546875" style="1" customWidth="1"/>
    <col min="5" max="5" width="9.5703125" style="1" customWidth="1"/>
    <col min="6" max="12" width="7.42578125" style="1" customWidth="1"/>
    <col min="13" max="1025" width="11.42578125" style="1" customWidth="1"/>
  </cols>
  <sheetData>
    <row r="1" spans="1:14" ht="62.25" customHeight="1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>
      <c r="A6" s="38" t="s">
        <v>3</v>
      </c>
      <c r="B6" s="38"/>
      <c r="C6" s="38"/>
      <c r="D6" s="38"/>
      <c r="E6" s="39"/>
      <c r="F6" s="39"/>
      <c r="G6" s="39"/>
      <c r="H6" s="39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5</v>
      </c>
      <c r="B8" s="31" t="s">
        <v>47</v>
      </c>
      <c r="C8" s="31"/>
      <c r="D8" s="6" t="s">
        <v>7</v>
      </c>
      <c r="E8" s="5"/>
      <c r="G8" s="4" t="s">
        <v>8</v>
      </c>
      <c r="H8" s="5"/>
      <c r="I8" s="35" t="s">
        <v>9</v>
      </c>
      <c r="J8" s="35"/>
      <c r="K8" s="35"/>
      <c r="L8" s="31"/>
      <c r="M8" s="31"/>
      <c r="N8" s="31"/>
    </row>
    <row r="10" spans="1:14">
      <c r="A10" s="4" t="s">
        <v>10</v>
      </c>
      <c r="B10" s="31" t="str">
        <f>'1'!B10</f>
        <v>MTI. ERICK DE JESUS TELLEZ VERA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>
      <c r="B11" s="8"/>
      <c r="C11" s="8"/>
      <c r="E11" s="8"/>
      <c r="F11" s="8"/>
      <c r="G11" s="8"/>
      <c r="H11" s="8"/>
      <c r="I11" s="8"/>
      <c r="J11" s="8"/>
      <c r="K11" s="8"/>
    </row>
    <row r="12" spans="1:14" ht="12" customHeight="1">
      <c r="A12" s="32" t="s">
        <v>12</v>
      </c>
      <c r="B12" s="33" t="s">
        <v>13</v>
      </c>
      <c r="C12" s="33" t="s">
        <v>14</v>
      </c>
      <c r="D12" s="34" t="s">
        <v>15</v>
      </c>
      <c r="E12" s="34" t="s">
        <v>16</v>
      </c>
      <c r="F12" s="34" t="s">
        <v>17</v>
      </c>
      <c r="G12" s="34"/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6" t="s">
        <v>24</v>
      </c>
    </row>
    <row r="13" spans="1:14">
      <c r="A13" s="32"/>
      <c r="B13" s="33"/>
      <c r="C13" s="33"/>
      <c r="D13" s="34"/>
      <c r="E13" s="34"/>
      <c r="F13" s="9" t="s">
        <v>25</v>
      </c>
      <c r="G13" s="9" t="s">
        <v>26</v>
      </c>
      <c r="H13" s="34"/>
      <c r="I13" s="34"/>
      <c r="J13" s="34"/>
      <c r="K13" s="34"/>
      <c r="L13" s="34"/>
      <c r="M13" s="34"/>
      <c r="N13" s="36"/>
    </row>
    <row r="14" spans="1:14" s="14" customFormat="1" ht="25.5">
      <c r="A14" s="11" t="str">
        <f>'1'!A14</f>
        <v>CALCULO DIFERENCIAL</v>
      </c>
      <c r="B14" s="11"/>
      <c r="C14" s="11" t="str">
        <f>'1'!C14</f>
        <v>110 A</v>
      </c>
      <c r="D14" s="11" t="str">
        <f>'1'!D14</f>
        <v>IINF</v>
      </c>
      <c r="E14" s="11">
        <f>'1'!E14</f>
        <v>32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32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s="14" customFormat="1" ht="25.5">
      <c r="A15" s="11" t="str">
        <f>'1'!A15</f>
        <v>QUIMICA</v>
      </c>
      <c r="B15" s="11"/>
      <c r="C15" s="11" t="str">
        <f>'1'!C15</f>
        <v>102 A</v>
      </c>
      <c r="D15" s="11" t="str">
        <f>'1'!D15</f>
        <v>IEME</v>
      </c>
      <c r="E15" s="11">
        <f>'1'!E15</f>
        <v>35</v>
      </c>
      <c r="F15" s="11"/>
      <c r="G15" s="11"/>
      <c r="H15" s="12">
        <f t="shared" si="0"/>
        <v>0</v>
      </c>
      <c r="I15" s="11">
        <f t="shared" si="1"/>
        <v>35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s="14" customFormat="1" ht="25.5">
      <c r="A16" s="11" t="str">
        <f>'1'!A16</f>
        <v>QUIMICA</v>
      </c>
      <c r="B16" s="11"/>
      <c r="C16" s="11" t="str">
        <f>'1'!C16</f>
        <v>111 A</v>
      </c>
      <c r="D16" s="11" t="str">
        <f>'1'!D16</f>
        <v>IMCT</v>
      </c>
      <c r="E16" s="11">
        <f>'1'!E16</f>
        <v>31</v>
      </c>
      <c r="F16" s="11"/>
      <c r="G16" s="11"/>
      <c r="H16" s="12">
        <f t="shared" si="0"/>
        <v>0</v>
      </c>
      <c r="I16" s="11">
        <f t="shared" si="1"/>
        <v>31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s="14" customFormat="1" ht="25.5">
      <c r="A17" s="11" t="str">
        <f>'1'!A17</f>
        <v>CALCULO DIFERENCIAL</v>
      </c>
      <c r="B17" s="11"/>
      <c r="C17" s="11" t="str">
        <f>'1'!C17</f>
        <v>104 A</v>
      </c>
      <c r="D17" s="11" t="str">
        <f>'1'!D17</f>
        <v>ISIC</v>
      </c>
      <c r="E17" s="11">
        <f>'1'!E17</f>
        <v>23</v>
      </c>
      <c r="F17" s="11"/>
      <c r="G17" s="11"/>
      <c r="H17" s="12">
        <f t="shared" si="0"/>
        <v>0</v>
      </c>
      <c r="I17" s="11">
        <f t="shared" si="1"/>
        <v>23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s="14" customFormat="1" ht="25.5">
      <c r="A18" s="11" t="str">
        <f>'1'!A18</f>
        <v>CALCULO DIFERENCIAL</v>
      </c>
      <c r="B18" s="11"/>
      <c r="C18" s="11" t="str">
        <f>'1'!C18</f>
        <v>107 C</v>
      </c>
      <c r="D18" s="11" t="str">
        <f>'1'!D18</f>
        <v>IGEM</v>
      </c>
      <c r="E18" s="11">
        <f>'1'!E18</f>
        <v>19</v>
      </c>
      <c r="F18" s="11"/>
      <c r="G18" s="11"/>
      <c r="H18" s="12">
        <f t="shared" si="0"/>
        <v>0</v>
      </c>
      <c r="I18" s="11">
        <f t="shared" si="1"/>
        <v>19</v>
      </c>
      <c r="J18" s="12">
        <f t="shared" si="2"/>
        <v>1</v>
      </c>
      <c r="K18" s="11"/>
      <c r="L18" s="12">
        <f t="shared" si="3"/>
        <v>0</v>
      </c>
      <c r="M18" s="11"/>
      <c r="N18" s="13"/>
    </row>
    <row r="19" spans="1:14" s="14" customFormat="1" ht="12.7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s="14" customFormat="1" ht="12.7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s="14" customFormat="1" ht="12.7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s="14" customFormat="1" ht="12.7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s="14" customFormat="1" ht="12.7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s="14" customFormat="1" ht="12.7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s="14" customFormat="1" ht="12.7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s="14" customFormat="1" ht="12.7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s="14" customFormat="1" ht="16.5" customHeight="1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>
      <c r="A28" s="15" t="s">
        <v>38</v>
      </c>
      <c r="B28" s="16" t="s">
        <v>39</v>
      </c>
      <c r="C28" s="16" t="s">
        <v>39</v>
      </c>
      <c r="D28" s="16" t="s">
        <v>39</v>
      </c>
      <c r="E28" s="16">
        <f>SUM(E14:E27)</f>
        <v>140</v>
      </c>
      <c r="F28" s="16">
        <f>SUM(F14:F27)</f>
        <v>0</v>
      </c>
      <c r="G28" s="16">
        <f>SUM(G14:G27)</f>
        <v>0</v>
      </c>
      <c r="H28" s="17">
        <f>SUM(F28:G28)/E28</f>
        <v>0</v>
      </c>
      <c r="I28" s="16">
        <f t="shared" si="1"/>
        <v>140</v>
      </c>
      <c r="J28" s="17">
        <f t="shared" si="2"/>
        <v>1</v>
      </c>
      <c r="K28" s="16">
        <f>SUM(K14:K27)</f>
        <v>0</v>
      </c>
      <c r="L28" s="17">
        <f t="shared" si="3"/>
        <v>0</v>
      </c>
      <c r="M28" s="16" t="e">
        <f>AVERAGE(M14:M27)</f>
        <v>#DIV/0!</v>
      </c>
      <c r="N28" s="18" t="e">
        <f>AVERAGE(N14:N27)</f>
        <v>#DIV/0!</v>
      </c>
    </row>
    <row r="30" spans="1:14" ht="120" customHeight="1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2" spans="1:14">
      <c r="A32" s="19"/>
    </row>
    <row r="33" spans="1:10" ht="12" customHeight="1">
      <c r="B33" s="28" t="s">
        <v>41</v>
      </c>
      <c r="C33" s="28"/>
      <c r="D33" s="28"/>
      <c r="G33" s="29" t="s">
        <v>45</v>
      </c>
      <c r="H33" s="29"/>
      <c r="I33" s="29"/>
      <c r="J33" s="29"/>
    </row>
    <row r="34" spans="1:10" ht="62.25" customHeight="1">
      <c r="B34" s="30"/>
      <c r="C34" s="30"/>
      <c r="D34" s="30"/>
      <c r="G34" s="31"/>
      <c r="H34" s="31"/>
      <c r="I34" s="31"/>
      <c r="J34" s="31"/>
    </row>
    <row r="35" spans="1:10" hidden="1">
      <c r="A35" s="25" t="e">
        <f>#REF!</f>
        <v>#REF!</v>
      </c>
      <c r="B35" s="25"/>
      <c r="C35" s="8"/>
      <c r="E35" s="25"/>
      <c r="F35" s="25"/>
      <c r="G35" s="25"/>
      <c r="H35" s="25"/>
    </row>
    <row r="36" spans="1:10" hidden="1"/>
    <row r="37" spans="1:10" ht="45" customHeight="1">
      <c r="B37" s="26" t="str">
        <f>B10</f>
        <v>MTI. ERICK DE JESUS TELLEZ VERA</v>
      </c>
      <c r="C37" s="26"/>
      <c r="D37" s="26"/>
      <c r="E37" s="20"/>
      <c r="F37" s="20"/>
      <c r="G37" s="26"/>
      <c r="H37" s="26"/>
      <c r="I37" s="26"/>
      <c r="J37" s="26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F12:G12"/>
    <mergeCell ref="H12:H13"/>
    <mergeCell ref="I12:I13"/>
    <mergeCell ref="J12:J13"/>
    <mergeCell ref="K12:K13"/>
    <mergeCell ref="L12:L13"/>
    <mergeCell ref="M12:M13"/>
    <mergeCell ref="N12:N13"/>
    <mergeCell ref="A12:A13"/>
    <mergeCell ref="B12:B13"/>
    <mergeCell ref="C12:C13"/>
    <mergeCell ref="D12:D13"/>
    <mergeCell ref="E12:E13"/>
    <mergeCell ref="A35:B35"/>
    <mergeCell ref="E35:H35"/>
    <mergeCell ref="B37:D37"/>
    <mergeCell ref="G37:J37"/>
    <mergeCell ref="A30:N30"/>
    <mergeCell ref="B33:D33"/>
    <mergeCell ref="G33:J33"/>
    <mergeCell ref="B34:D34"/>
    <mergeCell ref="G34:J34"/>
  </mergeCells>
  <pageMargins left="0.70833299999999999" right="0.70833299999999999" top="0.74791700000000005" bottom="1.0513889999999999" header="0.51180599999999998" footer="0.315278"/>
  <pageSetup scale="69" fitToWidth="0" orientation="landscape"/>
  <headerFooter>
    <oddFooter>&amp;RAgosto 2022</oddFooter>
  </headerFooter>
  <drawing r:id="rId1"/>
  <extLst>
    <ext uri="smNativeData">
      <pm:sheetPrefs xmlns:pm="smNativeData" day="172716979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Tellez</cp:lastModifiedBy>
  <cp:revision>0</cp:revision>
  <cp:lastPrinted>2022-10-07T20:13:17Z</cp:lastPrinted>
  <dcterms:created xsi:type="dcterms:W3CDTF">2021-11-22T14:45:25Z</dcterms:created>
  <dcterms:modified xsi:type="dcterms:W3CDTF">2024-11-21T00:36:23Z</dcterms:modified>
</cp:coreProperties>
</file>