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05" yWindow="-105" windowWidth="20730" windowHeight="11760" tabRatio="500" activeTab="3"/>
  </bookViews>
  <sheets>
    <sheet name="1" sheetId="1" r:id="rId1"/>
    <sheet name="2" sheetId="6" r:id="rId2"/>
    <sheet name="3" sheetId="7" r:id="rId3"/>
    <sheet name="4" sheetId="8" r:id="rId4"/>
    <sheet name="Final" sheetId="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7169793" val="1218" rev="124" revOS="4" revMin="124" revMax="0"/>
      <pm:docPrefs xmlns:pm="smNativeData" id="1727169793" fixedDigits="0" showNotice="1" showFrameBounds="1" autoChart="1" recalcOnPrint="1" recalcOnCopy="1" finalRounding="1" compatTextArt="1" tab="567" useDefinedPrintRange="1" printArea="currentSheet"/>
      <pm:compatibility xmlns:pm="smNativeData" id="1727169793" overlapCells="1"/>
      <pm:defCurrency xmlns:pm="smNativeData" id="1727169793"/>
    </ext>
  </extLst>
</workbook>
</file>

<file path=xl/calcChain.xml><?xml version="1.0" encoding="utf-8"?>
<calcChain xmlns="http://schemas.openxmlformats.org/spreadsheetml/2006/main">
  <c r="B37" i="8"/>
  <c r="A35"/>
  <c r="N28"/>
  <c r="M28"/>
  <c r="K28"/>
  <c r="L28" s="1"/>
  <c r="G28"/>
  <c r="F28"/>
  <c r="E28"/>
  <c r="I28" s="1"/>
  <c r="L15"/>
  <c r="L14"/>
  <c r="B37" i="7"/>
  <c r="A35"/>
  <c r="N28"/>
  <c r="M28"/>
  <c r="L28"/>
  <c r="K28"/>
  <c r="G28"/>
  <c r="F28"/>
  <c r="I28" s="1"/>
  <c r="E28"/>
  <c r="L15"/>
  <c r="L14"/>
  <c r="B37" i="6" l="1"/>
  <c r="A35"/>
  <c r="N28"/>
  <c r="M28"/>
  <c r="K28"/>
  <c r="L28" s="1"/>
  <c r="G28"/>
  <c r="F28"/>
  <c r="I28" s="1"/>
  <c r="E28"/>
  <c r="L15"/>
  <c r="L14"/>
  <c r="A35" i="5" l="1"/>
  <c r="N28"/>
  <c r="M28"/>
  <c r="K28"/>
  <c r="G28"/>
  <c r="F28"/>
  <c r="E27"/>
  <c r="I27" s="1"/>
  <c r="J27" s="1"/>
  <c r="D27"/>
  <c r="C27"/>
  <c r="A27"/>
  <c r="E26"/>
  <c r="I26" s="1"/>
  <c r="J26" s="1"/>
  <c r="D26"/>
  <c r="C26"/>
  <c r="A26"/>
  <c r="E25"/>
  <c r="L25" s="1"/>
  <c r="D25"/>
  <c r="C25"/>
  <c r="A25"/>
  <c r="E24"/>
  <c r="I24" s="1"/>
  <c r="J24" s="1"/>
  <c r="D24"/>
  <c r="C24"/>
  <c r="A24"/>
  <c r="E23"/>
  <c r="L23" s="1"/>
  <c r="D23"/>
  <c r="C23"/>
  <c r="A23"/>
  <c r="E22"/>
  <c r="I22" s="1"/>
  <c r="J22" s="1"/>
  <c r="D22"/>
  <c r="C22"/>
  <c r="A22"/>
  <c r="E21"/>
  <c r="L21" s="1"/>
  <c r="D21"/>
  <c r="C21"/>
  <c r="A21"/>
  <c r="E20"/>
  <c r="I20" s="1"/>
  <c r="J20" s="1"/>
  <c r="D20"/>
  <c r="C20"/>
  <c r="A20"/>
  <c r="E19"/>
  <c r="L19" s="1"/>
  <c r="D19"/>
  <c r="C19"/>
  <c r="A19"/>
  <c r="L18"/>
  <c r="E18"/>
  <c r="I18" s="1"/>
  <c r="J18" s="1"/>
  <c r="D18"/>
  <c r="C18"/>
  <c r="A18"/>
  <c r="E17"/>
  <c r="L17" s="1"/>
  <c r="D17"/>
  <c r="C17"/>
  <c r="A17"/>
  <c r="E16"/>
  <c r="I16" s="1"/>
  <c r="J16" s="1"/>
  <c r="D16"/>
  <c r="C16"/>
  <c r="A16"/>
  <c r="E15"/>
  <c r="L15" s="1"/>
  <c r="D15"/>
  <c r="C15"/>
  <c r="A15"/>
  <c r="E14"/>
  <c r="L14" s="1"/>
  <c r="D14"/>
  <c r="C14"/>
  <c r="A14"/>
  <c r="B10"/>
  <c r="B37" s="1"/>
  <c r="B37" i="1"/>
  <c r="A35"/>
  <c r="N28"/>
  <c r="M28"/>
  <c r="K28"/>
  <c r="L28" s="1"/>
  <c r="G28"/>
  <c r="F28"/>
  <c r="E28"/>
  <c r="L15"/>
  <c r="L14"/>
  <c r="H14" i="5" l="1"/>
  <c r="H22"/>
  <c r="L22"/>
  <c r="H16"/>
  <c r="H24"/>
  <c r="L16"/>
  <c r="L24"/>
  <c r="L20"/>
  <c r="I28" i="1"/>
  <c r="H18" i="5"/>
  <c r="H26"/>
  <c r="L26"/>
  <c r="H20"/>
  <c r="I15"/>
  <c r="J15" s="1"/>
  <c r="I17"/>
  <c r="J17" s="1"/>
  <c r="I19"/>
  <c r="J19" s="1"/>
  <c r="I21"/>
  <c r="J21" s="1"/>
  <c r="I23"/>
  <c r="J23" s="1"/>
  <c r="I25"/>
  <c r="J25" s="1"/>
  <c r="E28"/>
  <c r="L28" s="1"/>
  <c r="I14"/>
  <c r="J14" s="1"/>
  <c r="H15"/>
  <c r="H17"/>
  <c r="H19"/>
  <c r="H21"/>
  <c r="H23"/>
  <c r="H25"/>
  <c r="H27"/>
  <c r="L27"/>
  <c r="H28"/>
  <c r="I28"/>
  <c r="J28" s="1"/>
</calcChain>
</file>

<file path=xl/sharedStrings.xml><?xml version="1.0" encoding="utf-8"?>
<sst xmlns="http://schemas.openxmlformats.org/spreadsheetml/2006/main" count="255" uniqueCount="53">
  <si>
    <t>Reporte Parcial y Final del Semestre</t>
  </si>
  <si>
    <t>INSTITUTO TECNOLÓGICO SUPERIOR DE SAN ANDRÉS TUXTLA</t>
  </si>
  <si>
    <t>SUBDIRECCIÓN ACADÉMICA</t>
  </si>
  <si>
    <t>DIVISIÓN DE INGENIERÍA</t>
  </si>
  <si>
    <t>CIENCIAS BASICAS</t>
  </si>
  <si>
    <t>Reporte No.</t>
  </si>
  <si>
    <t>1°</t>
  </si>
  <si>
    <t>Grupos Atendidos:</t>
  </si>
  <si>
    <t>Asig. dif.</t>
  </si>
  <si>
    <t>Periodo Escolar:</t>
  </si>
  <si>
    <t>PROFESOR (A):</t>
  </si>
  <si>
    <t>MTI. ERICK DE JESUS TELLEZ VERA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</si>
  <si>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</si>
  <si>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</si>
  <si>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</si>
  <si>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</si>
  <si>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</si>
  <si>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</si>
  <si>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</si>
  <si>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</si>
  <si>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</si>
  <si>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</si>
  <si>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</si>
  <si>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</si>
  <si>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</si>
  <si>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</si>
  <si>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</si>
  <si>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CALCULO DIFERENCIAL</t>
  </si>
  <si>
    <t>110 A</t>
  </si>
  <si>
    <t>IINF</t>
  </si>
  <si>
    <t>QUIMICA</t>
  </si>
  <si>
    <t>102 A</t>
  </si>
  <si>
    <t>111 A</t>
  </si>
  <si>
    <t>IMCT</t>
  </si>
  <si>
    <t>104 A</t>
  </si>
  <si>
    <t>ISIC</t>
  </si>
  <si>
    <t>107 C</t>
  </si>
  <si>
    <t>IGEM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</si>
  <si>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</si>
  <si>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</si>
  <si>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</si>
  <si>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</si>
  <si>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JEFE DE CARRERA</t>
  </si>
  <si>
    <t>DR. TONATIUH SOSME SANCHEZ</t>
  </si>
  <si>
    <t>2°</t>
  </si>
  <si>
    <t>JEFA(E) DE CARRERA</t>
  </si>
  <si>
    <t>III</t>
  </si>
  <si>
    <t>Final</t>
  </si>
  <si>
    <t>AGOSTO-DICIEMBRE 2024</t>
  </si>
  <si>
    <t>IEME</t>
  </si>
  <si>
    <t>II</t>
  </si>
  <si>
    <t>3°</t>
  </si>
  <si>
    <t>IV</t>
  </si>
</sst>
</file>

<file path=xl/styles.xml><?xml version="1.0" encoding="utf-8"?>
<styleSheet xmlns="http://schemas.openxmlformats.org/spreadsheetml/2006/main">
  <numFmts count="1">
    <numFmt numFmtId="164" formatCode="0.0%"/>
  </numFmts>
  <fonts count="5"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CC99FF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CC99FF"/>
        <bgColor rgb="FFFFFFFF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4" fillId="0" borderId="0" applyBorder="0" applyProtection="0"/>
  </cellStyleXfs>
  <cellXfs count="44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9" fontId="1" fillId="0" borderId="4" xfId="1" applyFont="1" applyBorder="1" applyAlignment="1">
      <alignment horizontal="center" vertical="center" wrapText="1"/>
    </xf>
    <xf numFmtId="9" fontId="1" fillId="0" borderId="5" xfId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3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164" fontId="1" fillId="4" borderId="7" xfId="1" applyNumberFormat="1" applyFont="1" applyFill="1" applyBorder="1" applyAlignment="1">
      <alignment horizontal="center" vertical="center"/>
    </xf>
    <xf numFmtId="9" fontId="1" fillId="5" borderId="8" xfId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8" borderId="11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3" fillId="8" borderId="1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Normal" xfId="0" builtinId="0" customBuiltin="1"/>
    <cellStyle name="Porcentual" xfId="1" builtinId="5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7169793" count="1">
        <pm:charStyle name="Normal" fontId="0" Id="1"/>
      </pm:charStyles>
      <pm:colors xmlns:pm="smNativeData" id="1727169793" count="2">
        <pm:color name="Color 24" rgb="CC99FF"/>
        <pm:color name="Color 25" rgb="9999FF"/>
      </pm:colors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2442845</xdr:colOff>
      <xdr:row>0</xdr:row>
      <xdr:rowOff>751205</xdr:rowOff>
    </xdr:to>
    <xdr:pic>
      <xdr:nvPicPr>
        <xdr:cNvPr id="19" name="Imagen 3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PicPr>
          <a:extLst>
            <a:ext uri="smNativeData">
              <pm:smNativeData xmlns:pm="smNativeData" xmlns="" val="SMDATA_15_AYXy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AAAAAAAAAAM0DkwMAAAAAAAAAAAcPAACfBAAAAQAAAA==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12</xdr:col>
      <xdr:colOff>78740</xdr:colOff>
      <xdr:row>0</xdr:row>
      <xdr:rowOff>55880</xdr:rowOff>
    </xdr:from>
    <xdr:to>
      <xdr:col>13</xdr:col>
      <xdr:colOff>638175</xdr:colOff>
      <xdr:row>0</xdr:row>
      <xdr:rowOff>759460</xdr:rowOff>
    </xdr:to>
    <xdr:pic>
      <xdr:nvPicPr>
        <xdr:cNvPr id="18" name="Imagen 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PicPr>
          <a:extLst>
            <a:ext uri="smNativeData">
              <pm:smNativeData xmlns:pm="smNativeData" xmlns="" val="SMDATA_15_AYXy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DAAAAEgAYwAAAAAADQAAANgDIwMnPAAAWAAAAHIIAABUBA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78365" y="55880"/>
          <a:ext cx="1372870" cy="703580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 fLocksText="0">
      <xdr:nvSpPr>
        <xdr:cNvPr id="17" name="_x0000_t202" hidden="1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ZACPAwAAAAAAAAAAH0AAAJU3AAAAAAAA"/>
            </a:ext>
          </a:extLst>
        </xdr:cNvSpPr>
      </xdr:nvSpPr>
      <xdr:spPr>
        <a:xfrm>
          <a:off x="0" y="0"/>
          <a:ext cx="10423525" cy="903541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6" name="_x0000_t202" hidden="1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10366375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5" name="_x0000_t202" hidden="1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10366375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4" name="_x0000_t202" hidden="1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10366375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3" name="_x0000_t202" hidden="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10366375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2" name="_x0000_t202" hidden="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10366375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1" name="_x0000_t202" hidden="1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10366375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0" name="_x0000_t202" hidden="1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10366375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9" name="_x0000_t202" hidden="1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10366375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8" name="_x0000_t202" hidden="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10366375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7" name="_x0000_t202" hidden="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10366375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551815</xdr:colOff>
      <xdr:row>38</xdr:row>
      <xdr:rowOff>180975</xdr:rowOff>
    </xdr:to>
    <xdr:sp macro="" textlink="" fLocksText="0">
      <xdr:nvSpPr>
        <xdr:cNvPr id="6" name="_x0000_t202" hidden="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3AgAAAAAAAAAAED8AAJQ4AAAAAAAA"/>
            </a:ext>
          </a:extLst>
        </xdr:cNvSpPr>
      </xdr:nvSpPr>
      <xdr:spPr>
        <a:xfrm>
          <a:off x="0" y="0"/>
          <a:ext cx="102514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551815</xdr:colOff>
      <xdr:row>38</xdr:row>
      <xdr:rowOff>180975</xdr:rowOff>
    </xdr:to>
    <xdr:sp macro="" textlink="" fLocksText="0">
      <xdr:nvSpPr>
        <xdr:cNvPr id="5" name="_x0000_t202" hidden="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3AgAAAAAAAAAAED8AAJQ4AAAAAAAA"/>
            </a:ext>
          </a:extLst>
        </xdr:cNvSpPr>
      </xdr:nvSpPr>
      <xdr:spPr>
        <a:xfrm>
          <a:off x="0" y="0"/>
          <a:ext cx="102514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551815</xdr:colOff>
      <xdr:row>38</xdr:row>
      <xdr:rowOff>180975</xdr:rowOff>
    </xdr:to>
    <xdr:sp macro="" textlink="" fLocksText="0">
      <xdr:nvSpPr>
        <xdr:cNvPr id="4" name="_x0000_t202" hidden="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3AgAAAAAAAAAAED8AAJQ4AAAAAAAA"/>
            </a:ext>
          </a:extLst>
        </xdr:cNvSpPr>
      </xdr:nvSpPr>
      <xdr:spPr>
        <a:xfrm>
          <a:off x="0" y="0"/>
          <a:ext cx="10251440" cy="91973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551815</xdr:colOff>
      <xdr:row>42</xdr:row>
      <xdr:rowOff>28575</xdr:rowOff>
    </xdr:to>
    <xdr:sp macro="" textlink="" fLocksText="0">
      <xdr:nvSpPr>
        <xdr:cNvPr id="3" name="_x0000_t202" hidden="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oAAAAMAAAAlgC3AgAAAAAAAAAAED8AAHQ8AAAAAAAA"/>
            </a:ext>
          </a:extLst>
        </xdr:cNvSpPr>
      </xdr:nvSpPr>
      <xdr:spPr>
        <a:xfrm>
          <a:off x="0" y="0"/>
          <a:ext cx="10251440" cy="982726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2442845</xdr:colOff>
      <xdr:row>0</xdr:row>
      <xdr:rowOff>751205</xdr:rowOff>
    </xdr:to>
    <xdr:pic>
      <xdr:nvPicPr>
        <xdr:cNvPr id="2" name="Imagen 3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extLst>
            <a:ext uri="smNativeData">
              <pm:smNativeData xmlns:pm="smNativeData" xmlns="" val="SMDATA_15_AYXy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AAAAAAAAAAM0DkwMAAAAAAAAAAAcPAACfBAAAAQAAAA==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12</xdr:col>
      <xdr:colOff>78740</xdr:colOff>
      <xdr:row>0</xdr:row>
      <xdr:rowOff>55880</xdr:rowOff>
    </xdr:from>
    <xdr:to>
      <xdr:col>13</xdr:col>
      <xdr:colOff>638175</xdr:colOff>
      <xdr:row>0</xdr:row>
      <xdr:rowOff>759460</xdr:rowOff>
    </xdr:to>
    <xdr:pic>
      <xdr:nvPicPr>
        <xdr:cNvPr id="3" name="Imagen 1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extLst>
            <a:ext uri="smNativeData">
              <pm:smNativeData xmlns:pm="smNativeData" xmlns="" val="SMDATA_15_AYXy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DAAAAEgAYwAAAAAADQAAANgDIwMnPAAAWAAAAHIIAABUBA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75115" y="55880"/>
          <a:ext cx="1321435" cy="703580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 fLocksText="0">
      <xdr:nvSpPr>
        <xdr:cNvPr id="4" name="_x0000_t202" hidden="1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ZACPAwAAAAAAAAAAH0AAAJU3AAAAAAAA"/>
            </a:ext>
          </a:extLst>
        </xdr:cNvSpPr>
      </xdr:nvSpPr>
      <xdr:spPr>
        <a:xfrm>
          <a:off x="0" y="0"/>
          <a:ext cx="9820275" cy="875347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5" name="_x0000_t202" hidden="1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9763125" cy="89154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6" name="_x0000_t202" hidden="1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9763125" cy="89154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7" name="_x0000_t202" hidden="1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9763125" cy="89154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8" name="_x0000_t202" hidden="1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9763125" cy="89154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9" name="_x0000_t202" hidden="1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9763125" cy="89154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0" name="_x0000_t202" hidden="1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9763125" cy="89154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1" name="_x0000_t202" hidden="1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9763125" cy="89154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2" name="_x0000_t202" hidden="1">
          <a:extLst>
            <a:ext uri="{FF2B5EF4-FFF2-40B4-BE49-F238E27FC236}">
              <a16:creationId xmlns="" xmlns:a16="http://schemas.microsoft.com/office/drawing/2014/main" id="{00000000-0008-0000-0100-00000C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9763125" cy="89154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3" name="_x0000_t202" hidden="1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9763125" cy="89154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4" name="_x0000_t202" hidden="1"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9763125" cy="89154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551815</xdr:colOff>
      <xdr:row>38</xdr:row>
      <xdr:rowOff>180975</xdr:rowOff>
    </xdr:to>
    <xdr:sp macro="" textlink="" fLocksText="0">
      <xdr:nvSpPr>
        <xdr:cNvPr id="15" name="_x0000_t202" hidden="1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3AgAAAAAAAAAAED8AAJQ4AAAAAAAA"/>
            </a:ext>
          </a:extLst>
        </xdr:cNvSpPr>
      </xdr:nvSpPr>
      <xdr:spPr>
        <a:xfrm>
          <a:off x="0" y="0"/>
          <a:ext cx="9648190" cy="89154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551815</xdr:colOff>
      <xdr:row>38</xdr:row>
      <xdr:rowOff>180975</xdr:rowOff>
    </xdr:to>
    <xdr:sp macro="" textlink="" fLocksText="0">
      <xdr:nvSpPr>
        <xdr:cNvPr id="16" name="_x0000_t202" hidden="1">
          <a:extLst>
            <a:ext uri="{FF2B5EF4-FFF2-40B4-BE49-F238E27FC236}">
              <a16:creationId xmlns="" xmlns:a16="http://schemas.microsoft.com/office/drawing/2014/main" id="{00000000-0008-0000-0100-000010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3AgAAAAAAAAAAED8AAJQ4AAAAAAAA"/>
            </a:ext>
          </a:extLst>
        </xdr:cNvSpPr>
      </xdr:nvSpPr>
      <xdr:spPr>
        <a:xfrm>
          <a:off x="0" y="0"/>
          <a:ext cx="9648190" cy="89154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551815</xdr:colOff>
      <xdr:row>38</xdr:row>
      <xdr:rowOff>180975</xdr:rowOff>
    </xdr:to>
    <xdr:sp macro="" textlink="" fLocksText="0">
      <xdr:nvSpPr>
        <xdr:cNvPr id="17" name="_x0000_t202" hidden="1">
          <a:extLst>
            <a:ext uri="{FF2B5EF4-FFF2-40B4-BE49-F238E27FC236}">
              <a16:creationId xmlns="" xmlns:a16="http://schemas.microsoft.com/office/drawing/2014/main" id="{00000000-0008-0000-0100-000011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3AgAAAAAAAAAAED8AAJQ4AAAAAAAA"/>
            </a:ext>
          </a:extLst>
        </xdr:cNvSpPr>
      </xdr:nvSpPr>
      <xdr:spPr>
        <a:xfrm>
          <a:off x="0" y="0"/>
          <a:ext cx="9648190" cy="89154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551815</xdr:colOff>
      <xdr:row>42</xdr:row>
      <xdr:rowOff>28575</xdr:rowOff>
    </xdr:to>
    <xdr:sp macro="" textlink="" fLocksText="0">
      <xdr:nvSpPr>
        <xdr:cNvPr id="18" name="_x0000_t202" hidden="1">
          <a:extLst>
            <a:ext uri="{FF2B5EF4-FFF2-40B4-BE49-F238E27FC236}">
              <a16:creationId xmlns="" xmlns:a16="http://schemas.microsoft.com/office/drawing/2014/main" id="{00000000-0008-0000-0100-000012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oAAAAMAAAAlgC3AgAAAAAAAAAAED8AAHQ8AAAAAAAA"/>
            </a:ext>
          </a:extLst>
        </xdr:cNvSpPr>
      </xdr:nvSpPr>
      <xdr:spPr>
        <a:xfrm>
          <a:off x="0" y="0"/>
          <a:ext cx="9648190" cy="95250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2442845</xdr:colOff>
      <xdr:row>0</xdr:row>
      <xdr:rowOff>751205</xdr:rowOff>
    </xdr:to>
    <xdr:pic>
      <xdr:nvPicPr>
        <xdr:cNvPr id="2" name="Imagen 3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extLst>
            <a:ext uri="smNativeData">
              <pm:smNativeData xmlns:pm="smNativeData" xmlns="" val="SMDATA_15_AYXy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AAAAAAAAAAM0DkwMAAAAAAAAAAAcPAACfBAAAAQAAAA==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12</xdr:col>
      <xdr:colOff>78740</xdr:colOff>
      <xdr:row>0</xdr:row>
      <xdr:rowOff>55880</xdr:rowOff>
    </xdr:from>
    <xdr:to>
      <xdr:col>13</xdr:col>
      <xdr:colOff>638175</xdr:colOff>
      <xdr:row>0</xdr:row>
      <xdr:rowOff>759460</xdr:rowOff>
    </xdr:to>
    <xdr:pic>
      <xdr:nvPicPr>
        <xdr:cNvPr id="3" name="Imagen 1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extLst>
            <a:ext uri="smNativeData">
              <pm:smNativeData xmlns:pm="smNativeData" xmlns="" val="SMDATA_15_AYXy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DAAAAEgAYwAAAAAADQAAANgDIwMnPAAAWAAAAHIIAABUBA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75115" y="55880"/>
          <a:ext cx="1321435" cy="703580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 fLocksText="0">
      <xdr:nvSpPr>
        <xdr:cNvPr id="4" name="_x0000_t202" hidden="1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ZACPAwAAAAAAAAAAH0AAAJU3AAAAAAAA"/>
            </a:ext>
          </a:extLst>
        </xdr:cNvSpPr>
      </xdr:nvSpPr>
      <xdr:spPr>
        <a:xfrm>
          <a:off x="0" y="0"/>
          <a:ext cx="9820275" cy="877252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5" name="_x0000_t202" hidden="1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9763125" cy="89344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6" name="_x0000_t202" hidden="1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9763125" cy="89344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7" name="_x0000_t202" hidden="1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9763125" cy="89344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8" name="_x0000_t202" hidden="1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9763125" cy="89344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9" name="_x0000_t202" hidden="1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9763125" cy="89344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0" name="_x0000_t202" hidden="1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9763125" cy="89344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1" name="_x0000_t202" hidden="1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9763125" cy="89344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2" name="_x0000_t202" hidden="1">
          <a:extLst>
            <a:ext uri="{FF2B5EF4-FFF2-40B4-BE49-F238E27FC236}">
              <a16:creationId xmlns="" xmlns:a16="http://schemas.microsoft.com/office/drawing/2014/main" id="{00000000-0008-0000-0100-00000C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9763125" cy="89344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3" name="_x0000_t202" hidden="1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9763125" cy="89344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4" name="_x0000_t202" hidden="1"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9763125" cy="89344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551815</xdr:colOff>
      <xdr:row>38</xdr:row>
      <xdr:rowOff>180975</xdr:rowOff>
    </xdr:to>
    <xdr:sp macro="" textlink="" fLocksText="0">
      <xdr:nvSpPr>
        <xdr:cNvPr id="15" name="_x0000_t202" hidden="1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3AgAAAAAAAAAAED8AAJQ4AAAAAAAA"/>
            </a:ext>
          </a:extLst>
        </xdr:cNvSpPr>
      </xdr:nvSpPr>
      <xdr:spPr>
        <a:xfrm>
          <a:off x="0" y="0"/>
          <a:ext cx="9648190" cy="89344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551815</xdr:colOff>
      <xdr:row>38</xdr:row>
      <xdr:rowOff>180975</xdr:rowOff>
    </xdr:to>
    <xdr:sp macro="" textlink="" fLocksText="0">
      <xdr:nvSpPr>
        <xdr:cNvPr id="16" name="_x0000_t202" hidden="1">
          <a:extLst>
            <a:ext uri="{FF2B5EF4-FFF2-40B4-BE49-F238E27FC236}">
              <a16:creationId xmlns="" xmlns:a16="http://schemas.microsoft.com/office/drawing/2014/main" id="{00000000-0008-0000-0100-000010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3AgAAAAAAAAAAED8AAJQ4AAAAAAAA"/>
            </a:ext>
          </a:extLst>
        </xdr:cNvSpPr>
      </xdr:nvSpPr>
      <xdr:spPr>
        <a:xfrm>
          <a:off x="0" y="0"/>
          <a:ext cx="9648190" cy="89344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551815</xdr:colOff>
      <xdr:row>38</xdr:row>
      <xdr:rowOff>180975</xdr:rowOff>
    </xdr:to>
    <xdr:sp macro="" textlink="" fLocksText="0">
      <xdr:nvSpPr>
        <xdr:cNvPr id="17" name="_x0000_t202" hidden="1">
          <a:extLst>
            <a:ext uri="{FF2B5EF4-FFF2-40B4-BE49-F238E27FC236}">
              <a16:creationId xmlns="" xmlns:a16="http://schemas.microsoft.com/office/drawing/2014/main" id="{00000000-0008-0000-0100-000011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3AgAAAAAAAAAAED8AAJQ4AAAAAAAA"/>
            </a:ext>
          </a:extLst>
        </xdr:cNvSpPr>
      </xdr:nvSpPr>
      <xdr:spPr>
        <a:xfrm>
          <a:off x="0" y="0"/>
          <a:ext cx="9648190" cy="89344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551815</xdr:colOff>
      <xdr:row>42</xdr:row>
      <xdr:rowOff>28575</xdr:rowOff>
    </xdr:to>
    <xdr:sp macro="" textlink="" fLocksText="0">
      <xdr:nvSpPr>
        <xdr:cNvPr id="18" name="_x0000_t202" hidden="1">
          <a:extLst>
            <a:ext uri="{FF2B5EF4-FFF2-40B4-BE49-F238E27FC236}">
              <a16:creationId xmlns="" xmlns:a16="http://schemas.microsoft.com/office/drawing/2014/main" id="{00000000-0008-0000-0100-000012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oAAAAMAAAAlgC3AgAAAAAAAAAAED8AAHQ8AAAAAAAA"/>
            </a:ext>
          </a:extLst>
        </xdr:cNvSpPr>
      </xdr:nvSpPr>
      <xdr:spPr>
        <a:xfrm>
          <a:off x="0" y="0"/>
          <a:ext cx="9648190" cy="95440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2442845</xdr:colOff>
      <xdr:row>0</xdr:row>
      <xdr:rowOff>751205</xdr:rowOff>
    </xdr:to>
    <xdr:pic>
      <xdr:nvPicPr>
        <xdr:cNvPr id="2" name="Imagen 3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extLst>
            <a:ext uri="smNativeData">
              <pm:smNativeData xmlns:pm="smNativeData" xmlns="" val="SMDATA_15_AYXy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AAAAAAAAAAM0DkwMAAAAAAAAAAAcPAACfBAAAAQAAAA==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12</xdr:col>
      <xdr:colOff>78740</xdr:colOff>
      <xdr:row>0</xdr:row>
      <xdr:rowOff>55880</xdr:rowOff>
    </xdr:from>
    <xdr:to>
      <xdr:col>13</xdr:col>
      <xdr:colOff>638175</xdr:colOff>
      <xdr:row>0</xdr:row>
      <xdr:rowOff>759460</xdr:rowOff>
    </xdr:to>
    <xdr:pic>
      <xdr:nvPicPr>
        <xdr:cNvPr id="3" name="Imagen 1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extLst>
            <a:ext uri="smNativeData">
              <pm:smNativeData xmlns:pm="smNativeData" xmlns="" val="SMDATA_15_AYXy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DAAAAEgAYwAAAAAADQAAANgDIwMnPAAAWAAAAHIIAABUBA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75115" y="55880"/>
          <a:ext cx="1321435" cy="703580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 fLocksText="0">
      <xdr:nvSpPr>
        <xdr:cNvPr id="4" name="_x0000_t202" hidden="1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ZACPAwAAAAAAAAAAH0AAAJU3AAAAAAAA"/>
            </a:ext>
          </a:extLst>
        </xdr:cNvSpPr>
      </xdr:nvSpPr>
      <xdr:spPr>
        <a:xfrm>
          <a:off x="0" y="0"/>
          <a:ext cx="9820275" cy="877252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5" name="_x0000_t202" hidden="1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9763125" cy="89344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6" name="_x0000_t202" hidden="1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9763125" cy="89344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7" name="_x0000_t202" hidden="1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9763125" cy="89344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8" name="_x0000_t202" hidden="1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9763125" cy="89344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9" name="_x0000_t202" hidden="1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9763125" cy="89344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0" name="_x0000_t202" hidden="1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9763125" cy="89344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1" name="_x0000_t202" hidden="1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9763125" cy="89344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2" name="_x0000_t202" hidden="1">
          <a:extLst>
            <a:ext uri="{FF2B5EF4-FFF2-40B4-BE49-F238E27FC236}">
              <a16:creationId xmlns="" xmlns:a16="http://schemas.microsoft.com/office/drawing/2014/main" id="{00000000-0008-0000-0100-00000C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9763125" cy="89344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3" name="_x0000_t202" hidden="1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9763125" cy="89344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666750</xdr:colOff>
      <xdr:row>38</xdr:row>
      <xdr:rowOff>180975</xdr:rowOff>
    </xdr:to>
    <xdr:sp macro="" textlink="" fLocksText="0">
      <xdr:nvSpPr>
        <xdr:cNvPr id="14" name="_x0000_t202" hidden="1"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NHAwAAAAAAAAAAxT8AAJQ4AAAAAAAA"/>
            </a:ext>
          </a:extLst>
        </xdr:cNvSpPr>
      </xdr:nvSpPr>
      <xdr:spPr>
        <a:xfrm>
          <a:off x="0" y="0"/>
          <a:ext cx="9763125" cy="89344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551815</xdr:colOff>
      <xdr:row>38</xdr:row>
      <xdr:rowOff>180975</xdr:rowOff>
    </xdr:to>
    <xdr:sp macro="" textlink="" fLocksText="0">
      <xdr:nvSpPr>
        <xdr:cNvPr id="15" name="_x0000_t202" hidden="1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3AgAAAAAAAAAAED8AAJQ4AAAAAAAA"/>
            </a:ext>
          </a:extLst>
        </xdr:cNvSpPr>
      </xdr:nvSpPr>
      <xdr:spPr>
        <a:xfrm>
          <a:off x="0" y="0"/>
          <a:ext cx="9648190" cy="89344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551815</xdr:colOff>
      <xdr:row>38</xdr:row>
      <xdr:rowOff>180975</xdr:rowOff>
    </xdr:to>
    <xdr:sp macro="" textlink="" fLocksText="0">
      <xdr:nvSpPr>
        <xdr:cNvPr id="16" name="_x0000_t202" hidden="1">
          <a:extLst>
            <a:ext uri="{FF2B5EF4-FFF2-40B4-BE49-F238E27FC236}">
              <a16:creationId xmlns="" xmlns:a16="http://schemas.microsoft.com/office/drawing/2014/main" id="{00000000-0008-0000-0100-000010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3AgAAAAAAAAAAED8AAJQ4AAAAAAAA"/>
            </a:ext>
          </a:extLst>
        </xdr:cNvSpPr>
      </xdr:nvSpPr>
      <xdr:spPr>
        <a:xfrm>
          <a:off x="0" y="0"/>
          <a:ext cx="9648190" cy="89344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551815</xdr:colOff>
      <xdr:row>38</xdr:row>
      <xdr:rowOff>180975</xdr:rowOff>
    </xdr:to>
    <xdr:sp macro="" textlink="" fLocksText="0">
      <xdr:nvSpPr>
        <xdr:cNvPr id="17" name="_x0000_t202" hidden="1">
          <a:extLst>
            <a:ext uri="{FF2B5EF4-FFF2-40B4-BE49-F238E27FC236}">
              <a16:creationId xmlns="" xmlns:a16="http://schemas.microsoft.com/office/drawing/2014/main" id="{00000000-0008-0000-0100-000011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3AgAAAAAAAAAAED8AAJQ4AAAAAAAA"/>
            </a:ext>
          </a:extLst>
        </xdr:cNvSpPr>
      </xdr:nvSpPr>
      <xdr:spPr>
        <a:xfrm>
          <a:off x="0" y="0"/>
          <a:ext cx="9648190" cy="89344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551815</xdr:colOff>
      <xdr:row>42</xdr:row>
      <xdr:rowOff>28575</xdr:rowOff>
    </xdr:to>
    <xdr:sp macro="" textlink="" fLocksText="0">
      <xdr:nvSpPr>
        <xdr:cNvPr id="18" name="_x0000_t202" hidden="1">
          <a:extLst>
            <a:ext uri="{FF2B5EF4-FFF2-40B4-BE49-F238E27FC236}">
              <a16:creationId xmlns="" xmlns:a16="http://schemas.microsoft.com/office/drawing/2014/main" id="{00000000-0008-0000-0100-000012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oAAAAMAAAAlgC3AgAAAAAAAAAAED8AAHQ8AAAAAAAA"/>
            </a:ext>
          </a:extLst>
        </xdr:cNvSpPr>
      </xdr:nvSpPr>
      <xdr:spPr>
        <a:xfrm>
          <a:off x="0" y="0"/>
          <a:ext cx="9648190" cy="95440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2442845</xdr:colOff>
      <xdr:row>0</xdr:row>
      <xdr:rowOff>751205</xdr:rowOff>
    </xdr:to>
    <xdr:pic>
      <xdr:nvPicPr>
        <xdr:cNvPr id="51" name="Imagen 1">
          <a:extLst>
            <a:ext uri="{FF2B5EF4-FFF2-40B4-BE49-F238E27FC236}">
              <a16:creationId xmlns="" xmlns:a16="http://schemas.microsoft.com/office/drawing/2014/main" id="{00000000-0008-0000-0400-000033000000}"/>
            </a:ext>
          </a:extLst>
        </xdr:cNvPr>
        <xdr:cNvPicPr>
          <a:extLst>
            <a:ext uri="smNativeData">
              <pm:smNativeData xmlns:pm="smNativeData" xmlns="" val="SMDATA_15_AYXy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O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AAAAAAAAAAAAAAAAAAAAM0DkwMAAAAAAAAAAAcPAACfBAAAAQAAAA==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12</xdr:col>
      <xdr:colOff>111760</xdr:colOff>
      <xdr:row>0</xdr:row>
      <xdr:rowOff>22225</xdr:rowOff>
    </xdr:from>
    <xdr:to>
      <xdr:col>13</xdr:col>
      <xdr:colOff>671195</xdr:colOff>
      <xdr:row>0</xdr:row>
      <xdr:rowOff>725805</xdr:rowOff>
    </xdr:to>
    <xdr:pic>
      <xdr:nvPicPr>
        <xdr:cNvPr id="50" name="Imagen 2">
          <a:extLst>
            <a:ext uri="{FF2B5EF4-FFF2-40B4-BE49-F238E27FC236}">
              <a16:creationId xmlns="" xmlns:a16="http://schemas.microsoft.com/office/drawing/2014/main" id="{00000000-0008-0000-0400-000032000000}"/>
            </a:ext>
          </a:extLst>
        </xdr:cNvPr>
        <xdr:cNvPicPr>
          <a:extLst>
            <a:ext uri="smNativeData">
              <pm:smNativeData xmlns:pm="smNativeData" xmlns="" val="SMDATA_15_AYXyZhMAAAAlAAAAEQAAAI0AAAAAkAAAAEgAAACQAAAASAAAAAAAAAAAAAAAAAAAAAEAAABQAAAAAAAAAAAA4D8AAAAAAADgPwAAAAAAAOA/AAAAAAAA4D8AAAAAAADgPwAAAAAAAOA/AAAAAAAA4D8AAAAAAADgPwAAAAAAAOA/AAAAAAAA4D8CAAAAjAAAAAAAAAAAAAAA////AAAAAAAAAAAAAAAAAAAAAAAAAAAAAAAAAAAAAAAAAAAAeAAAAAEAAABAAAAAAAAAAAAAAAB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AAACQAAAAQAAAAO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DAAAAB0AjQAAAAAADQAAAKwDTQN0OgAAIwAAAHIIAABUBAAAAQAAAA=="/>
            </a:ext>
          </a:extLst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02140" y="22225"/>
          <a:ext cx="1372870" cy="703580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 fLocksText="0">
      <xdr:nvSpPr>
        <xdr:cNvPr id="49" name="_x0000_t202" hidden="1">
          <a:extLst>
            <a:ext uri="{FF2B5EF4-FFF2-40B4-BE49-F238E27FC236}">
              <a16:creationId xmlns="" xmlns:a16="http://schemas.microsoft.com/office/drawing/2014/main" id="{00000000-0008-0000-0400-000031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ZACPAwAAAAAAAAAAOD4AAFU7AAAAAAAA"/>
            </a:ext>
          </a:extLst>
        </xdr:cNvSpPr>
      </xdr:nvSpPr>
      <xdr:spPr>
        <a:xfrm>
          <a:off x="0" y="0"/>
          <a:ext cx="10114280" cy="964501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 fLocksText="0">
      <xdr:nvSpPr>
        <xdr:cNvPr id="48" name="_x0000_t202" hidden="1">
          <a:extLst>
            <a:ext uri="{FF2B5EF4-FFF2-40B4-BE49-F238E27FC236}">
              <a16:creationId xmlns="" xmlns:a16="http://schemas.microsoft.com/office/drawing/2014/main" id="{00000000-0008-0000-0400-000030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DAiIHQ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ZACPAwAAAAAAAAAAOD4AAFU7AAAAAAAA"/>
            </a:ext>
          </a:extLst>
        </xdr:cNvSpPr>
      </xdr:nvSpPr>
      <xdr:spPr>
        <a:xfrm>
          <a:off x="0" y="0"/>
          <a:ext cx="10114280" cy="964501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19050</xdr:rowOff>
    </xdr:to>
    <xdr:sp macro="" textlink="" fLocksText="0">
      <xdr:nvSpPr>
        <xdr:cNvPr id="47" name="_x0000_t202" hidden="1">
          <a:extLst>
            <a:ext uri="{FF2B5EF4-FFF2-40B4-BE49-F238E27FC236}">
              <a16:creationId xmlns="" xmlns:a16="http://schemas.microsoft.com/office/drawing/2014/main" id="{00000000-0008-0000-0400-00002F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ZACPAwAAAAAAAAAAOD4AAFU7AAAAAAAA"/>
            </a:ext>
          </a:extLst>
        </xdr:cNvSpPr>
      </xdr:nvSpPr>
      <xdr:spPr>
        <a:xfrm>
          <a:off x="0" y="0"/>
          <a:ext cx="10114280" cy="9645015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46" name="_x0000_t202" hidden="1">
          <a:extLst>
            <a:ext uri="{FF2B5EF4-FFF2-40B4-BE49-F238E27FC236}">
              <a16:creationId xmlns="" xmlns:a16="http://schemas.microsoft.com/office/drawing/2014/main" id="{00000000-0008-0000-0400-00002E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45" name="_x0000_t202" hidden="1">
          <a:extLst>
            <a:ext uri="{FF2B5EF4-FFF2-40B4-BE49-F238E27FC236}">
              <a16:creationId xmlns="" xmlns:a16="http://schemas.microsoft.com/office/drawing/2014/main" id="{00000000-0008-0000-0400-00002D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o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44" name="_x0000_t202" hidden="1">
          <a:extLst>
            <a:ext uri="{FF2B5EF4-FFF2-40B4-BE49-F238E27FC236}">
              <a16:creationId xmlns="" xmlns:a16="http://schemas.microsoft.com/office/drawing/2014/main" id="{00000000-0008-0000-0400-00002C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BsAGU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43" name="_x0000_t202" hidden="1">
          <a:extLst>
            <a:ext uri="{FF2B5EF4-FFF2-40B4-BE49-F238E27FC236}">
              <a16:creationId xmlns="" xmlns:a16="http://schemas.microsoft.com/office/drawing/2014/main" id="{00000000-0008-0000-0400-00002B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CY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42" name="_x0000_t202" hidden="1">
          <a:extLst>
            <a:ext uri="{FF2B5EF4-FFF2-40B4-BE49-F238E27FC236}">
              <a16:creationId xmlns="" xmlns:a16="http://schemas.microsoft.com/office/drawing/2014/main" id="{00000000-0008-0000-0400-00002A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41" name="_x0000_t202" hidden="1">
          <a:extLst>
            <a:ext uri="{FF2B5EF4-FFF2-40B4-BE49-F238E27FC236}">
              <a16:creationId xmlns="" xmlns:a16="http://schemas.microsoft.com/office/drawing/2014/main" id="{00000000-0008-0000-0400-000029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40" name="_x0000_t202" hidden="1">
          <a:extLst>
            <a:ext uri="{FF2B5EF4-FFF2-40B4-BE49-F238E27FC236}">
              <a16:creationId xmlns="" xmlns:a16="http://schemas.microsoft.com/office/drawing/2014/main" id="{00000000-0008-0000-0400-000028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9" name="_x0000_t202" hidden="1">
          <a:extLst>
            <a:ext uri="{FF2B5EF4-FFF2-40B4-BE49-F238E27FC236}">
              <a16:creationId xmlns="" xmlns:a16="http://schemas.microsoft.com/office/drawing/2014/main" id="{00000000-0008-0000-0400-000027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GhaFgI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8" name="_x0000_t202" hidden="1">
          <a:extLst>
            <a:ext uri="{FF2B5EF4-FFF2-40B4-BE49-F238E27FC236}">
              <a16:creationId xmlns="" xmlns:a16="http://schemas.microsoft.com/office/drawing/2014/main" id="{00000000-0008-0000-0400-000026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7" name="_x0000_t202" hidden="1">
          <a:extLst>
            <a:ext uri="{FF2B5EF4-FFF2-40B4-BE49-F238E27FC236}">
              <a16:creationId xmlns="" xmlns:a16="http://schemas.microsoft.com/office/drawing/2014/main" id="{00000000-0008-0000-0400-000025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GhaFgI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6" name="_x0000_t202" hidden="1">
          <a:extLst>
            <a:ext uri="{FF2B5EF4-FFF2-40B4-BE49-F238E27FC236}">
              <a16:creationId xmlns="" xmlns:a16="http://schemas.microsoft.com/office/drawing/2014/main" id="{00000000-0008-0000-0400-000024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5" name="_x0000_t202" hidden="1">
          <a:extLst>
            <a:ext uri="{FF2B5EF4-FFF2-40B4-BE49-F238E27FC236}">
              <a16:creationId xmlns="" xmlns:a16="http://schemas.microsoft.com/office/drawing/2014/main" id="{00000000-0008-0000-0400-000023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GhaFgI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4" name="_x0000_t202" hidden="1">
          <a:extLst>
            <a:ext uri="{FF2B5EF4-FFF2-40B4-BE49-F238E27FC236}">
              <a16:creationId xmlns="" xmlns:a16="http://schemas.microsoft.com/office/drawing/2014/main" id="{00000000-0008-0000-0400-000022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3" name="_x0000_t202" hidden="1">
          <a:extLst>
            <a:ext uri="{FF2B5EF4-FFF2-40B4-BE49-F238E27FC236}">
              <a16:creationId xmlns="" xmlns:a16="http://schemas.microsoft.com/office/drawing/2014/main" id="{00000000-0008-0000-0400-000021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2" name="_x0000_t202" hidden="1">
          <a:extLst>
            <a:ext uri="{FF2B5EF4-FFF2-40B4-BE49-F238E27FC236}">
              <a16:creationId xmlns="" xmlns:a16="http://schemas.microsoft.com/office/drawing/2014/main" id="{00000000-0008-0000-0400-000020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EBGw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1" name="_x0000_t202" hidden="1">
          <a:extLst>
            <a:ext uri="{FF2B5EF4-FFF2-40B4-BE49-F238E27FC236}">
              <a16:creationId xmlns="" xmlns:a16="http://schemas.microsoft.com/office/drawing/2014/main" id="{00000000-0008-0000-0400-00001F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G9yIHI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30" name="_x0000_t202" hidden="1">
          <a:extLst>
            <a:ext uri="{FF2B5EF4-FFF2-40B4-BE49-F238E27FC236}">
              <a16:creationId xmlns="" xmlns:a16="http://schemas.microsoft.com/office/drawing/2014/main" id="{00000000-0008-0000-0400-00001E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I8MA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9" name="_x0000_t202" hidden="1">
          <a:extLst>
            <a:ext uri="{FF2B5EF4-FFF2-40B4-BE49-F238E27FC236}">
              <a16:creationId xmlns="" xmlns:a16="http://schemas.microsoft.com/office/drawing/2014/main" id="{00000000-0008-0000-0400-00001D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I8MA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8" name="_x0000_t202" hidden="1">
          <a:extLst>
            <a:ext uri="{FF2B5EF4-FFF2-40B4-BE49-F238E27FC236}">
              <a16:creationId xmlns="" xmlns:a16="http://schemas.microsoft.com/office/drawing/2014/main" id="{00000000-0008-0000-0400-00001C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O0NAw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7" name="_x0000_t202" hidden="1">
          <a:extLst>
            <a:ext uri="{FF2B5EF4-FFF2-40B4-BE49-F238E27FC236}">
              <a16:creationId xmlns="" xmlns:a16="http://schemas.microsoft.com/office/drawing/2014/main" id="{00000000-0008-0000-0400-00001B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6" name="_x0000_t202" hidden="1">
          <a:extLst>
            <a:ext uri="{FF2B5EF4-FFF2-40B4-BE49-F238E27FC236}">
              <a16:creationId xmlns="" xmlns:a16="http://schemas.microsoft.com/office/drawing/2014/main" id="{00000000-0008-0000-0400-00001A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5" name="_x0000_t202" hidden="1">
          <a:extLst>
            <a:ext uri="{FF2B5EF4-FFF2-40B4-BE49-F238E27FC236}">
              <a16:creationId xmlns="" xmlns:a16="http://schemas.microsoft.com/office/drawing/2014/main" id="{00000000-0008-0000-0400-000019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GI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4" name="_x0000_t202" hidden="1">
          <a:extLst>
            <a:ext uri="{FF2B5EF4-FFF2-40B4-BE49-F238E27FC236}">
              <a16:creationId xmlns="" xmlns:a16="http://schemas.microsoft.com/office/drawing/2014/main" id="{00000000-0008-0000-0400-000018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3" name="_x0000_t202" hidden="1">
          <a:extLst>
            <a:ext uri="{FF2B5EF4-FFF2-40B4-BE49-F238E27FC236}">
              <a16:creationId xmlns="" xmlns:a16="http://schemas.microsoft.com/office/drawing/2014/main" id="{00000000-0008-0000-0400-000017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f/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2" name="_x0000_t202" hidden="1">
          <a:extLst>
            <a:ext uri="{FF2B5EF4-FFF2-40B4-BE49-F238E27FC236}">
              <a16:creationId xmlns="" xmlns:a16="http://schemas.microsoft.com/office/drawing/2014/main" id="{00000000-0008-0000-0400-000016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1" name="_x0000_t202" hidden="1">
          <a:extLst>
            <a:ext uri="{FF2B5EF4-FFF2-40B4-BE49-F238E27FC236}">
              <a16:creationId xmlns="" xmlns:a16="http://schemas.microsoft.com/office/drawing/2014/main" id="{00000000-0008-0000-0400-000015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20" name="_x0000_t202" hidden="1">
          <a:extLst>
            <a:ext uri="{FF2B5EF4-FFF2-40B4-BE49-F238E27FC236}">
              <a16:creationId xmlns="" xmlns:a16="http://schemas.microsoft.com/office/drawing/2014/main" id="{00000000-0008-0000-0400-000014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19" name="_x0000_t202" hidden="1">
          <a:extLst>
            <a:ext uri="{FF2B5EF4-FFF2-40B4-BE49-F238E27FC236}">
              <a16:creationId xmlns="" xmlns:a16="http://schemas.microsoft.com/office/drawing/2014/main" id="{00000000-0008-0000-0400-000013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18" name="_x0000_t202" hidden="1">
          <a:extLst>
            <a:ext uri="{FF2B5EF4-FFF2-40B4-BE49-F238E27FC236}">
              <a16:creationId xmlns="" xmlns:a16="http://schemas.microsoft.com/office/drawing/2014/main" id="{00000000-0008-0000-0400-000012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17" name="_x0000_t202" hidden="1">
          <a:extLst>
            <a:ext uri="{FF2B5EF4-FFF2-40B4-BE49-F238E27FC236}">
              <a16:creationId xmlns="" xmlns:a16="http://schemas.microsoft.com/office/drawing/2014/main" id="{00000000-0008-0000-0400-000011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pHRtk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16" name="_x0000_t202" hidden="1">
          <a:extLst>
            <a:ext uri="{FF2B5EF4-FFF2-40B4-BE49-F238E27FC236}">
              <a16:creationId xmlns="" xmlns:a16="http://schemas.microsoft.com/office/drawing/2014/main" id="{00000000-0008-0000-0400-000010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15" name="_x0000_t202" hidden="1">
          <a:extLst>
            <a:ext uri="{FF2B5EF4-FFF2-40B4-BE49-F238E27FC236}">
              <a16:creationId xmlns="" xmlns:a16="http://schemas.microsoft.com/office/drawing/2014/main" id="{00000000-0008-0000-0400-00000F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14" name="_x0000_t202" hidden="1">
          <a:extLst>
            <a:ext uri="{FF2B5EF4-FFF2-40B4-BE49-F238E27FC236}">
              <a16:creationId xmlns="" xmlns:a16="http://schemas.microsoft.com/office/drawing/2014/main" id="{00000000-0008-0000-0400-00000E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13" name="_x0000_t202" hidden="1">
          <a:extLst>
            <a:ext uri="{FF2B5EF4-FFF2-40B4-BE49-F238E27FC236}">
              <a16:creationId xmlns="" xmlns:a16="http://schemas.microsoft.com/office/drawing/2014/main" id="{00000000-0008-0000-0400-00000D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4ODg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12" name="_x0000_t202" hidden="1">
          <a:extLst>
            <a:ext uri="{FF2B5EF4-FFF2-40B4-BE49-F238E27FC236}">
              <a16:creationId xmlns="" xmlns:a16="http://schemas.microsoft.com/office/drawing/2014/main" id="{00000000-0008-0000-0400-00000C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11" name="_x0000_t202" hidden="1">
          <a:extLst>
            <a:ext uri="{FF2B5EF4-FFF2-40B4-BE49-F238E27FC236}">
              <a16:creationId xmlns="" xmlns:a16="http://schemas.microsoft.com/office/drawing/2014/main" id="{00000000-0008-0000-0400-00000B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10" name="_x0000_t202" hidden="1">
          <a:extLst>
            <a:ext uri="{FF2B5EF4-FFF2-40B4-BE49-F238E27FC236}">
              <a16:creationId xmlns="" xmlns:a16="http://schemas.microsoft.com/office/drawing/2014/main" id="{00000000-0008-0000-0400-00000A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9" name="_x0000_t202" hidden="1">
          <a:extLst>
            <a:ext uri="{FF2B5EF4-FFF2-40B4-BE49-F238E27FC236}">
              <a16:creationId xmlns="" xmlns:a16="http://schemas.microsoft.com/office/drawing/2014/main" id="{00000000-0008-0000-0400-000009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EhDMQ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8" name="_x0000_t202" hidden="1">
          <a:extLst>
            <a:ext uri="{FF2B5EF4-FFF2-40B4-BE49-F238E27FC236}">
              <a16:creationId xmlns="" xmlns:a16="http://schemas.microsoft.com/office/drawing/2014/main" id="{00000000-0008-0000-0400-000008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7" name="_x0000_t202" hidden="1">
          <a:extLst>
            <a:ext uri="{FF2B5EF4-FFF2-40B4-BE49-F238E27FC236}">
              <a16:creationId xmlns="" xmlns:a16="http://schemas.microsoft.com/office/drawing/2014/main" id="{00000000-0008-0000-0400-000007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6" name="_x0000_t202" hidden="1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723900</xdr:colOff>
      <xdr:row>38</xdr:row>
      <xdr:rowOff>180975</xdr:rowOff>
    </xdr:to>
    <xdr:sp macro="" textlink="" fLocksText="0">
      <xdr:nvSpPr>
        <xdr:cNvPr id="5" name="_x0000_t202" hidden="1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SpPr>
          <a:extLst>
            <a:ext uri="smNativeData">
              <pm:smNativeData xmlns:pm="smNativeData" xmlns="" val="SMDATA_13_AYXyZhMAAAAlAAAAZAAAAIwAAAAAkAAAAEgAAACQAAAASAAAAAAAAAAAAAAAAAAAAAEAAABQAAAAAAAAAAAA4D8AAAAAAADgPwAAAAAAAOA/AAAAAAAA4D8AAAAAAADgPwAAAAAAAOA/AAAAAAAA4D8AAAAAAADgPwAAAAAAAOA/AAAAAAAA4D8CAAAAjAAAAAEAAAAAAAAA////AAAAAAAAAAAAAAAAAAAAAAAAAAAAAAAAAAAAAAAAAAAAeAAAAAEAAABAAAAAAAAAAAAAAABaAAAAAAAAAAAAAAAAAAAAAAAAAAAAAAAAAAAAAAAAAAAAAAAAAAAAAAAAAAAAAAAAAAAAAAAAAAAAAAAAAAAAAAAAAAAAAAAAAAAAFAAAADwAAAABAAAAAAAAAAAAAAAP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AAAAAA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AAAAACYAAAAMAAAAtAOPAwAAAAAAAAAAOD4AAFQ8AAAAAAAA"/>
            </a:ext>
          </a:extLst>
        </xdr:cNvSpPr>
      </xdr:nvSpPr>
      <xdr:spPr>
        <a:xfrm>
          <a:off x="0" y="0"/>
          <a:ext cx="10114280" cy="980694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headEnd type="none" w="med" len="med"/>
          <a:tailEnd type="none" w="med" len="med"/>
        </a:ln>
        <a:effectLst/>
      </xdr:spPr>
      <xdr:txBody>
        <a:bodyPr spcFirstLastPara="1" vertOverflow="clip" horzOverflow="clip" wrap="square" lIns="91440" tIns="45720" rIns="91440" bIns="45720" anchor="t" upright="1"/>
        <a:lstStyle/>
        <a:p>
          <a:pPr algn="l" defTabSz="360045" rtl="0">
            <a:defRPr sz="1000"/>
          </a:pPr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7"/>
  <sheetViews>
    <sheetView zoomScale="84" workbookViewId="0">
      <selection activeCell="E22" sqref="E22"/>
    </sheetView>
  </sheetViews>
  <sheetFormatPr baseColWidth="10" defaultColWidth="8.85546875" defaultRowHeight="15"/>
  <cols>
    <col min="1" max="1" width="38.42578125" style="1" customWidth="1"/>
    <col min="2" max="2" width="4.7109375" style="1" customWidth="1"/>
    <col min="3" max="3" width="7.28515625" style="1" customWidth="1"/>
    <col min="4" max="4" width="23.5703125" style="1" customWidth="1"/>
    <col min="5" max="5" width="9.5703125" style="1" customWidth="1"/>
    <col min="6" max="7" width="7.42578125" style="1" customWidth="1"/>
    <col min="8" max="8" width="8.28515625" style="1" customWidth="1"/>
    <col min="9" max="12" width="7.42578125" style="1" customWidth="1"/>
    <col min="13" max="1025" width="11.42578125" style="1" customWidth="1"/>
  </cols>
  <sheetData>
    <row r="1" spans="1:14" ht="62.25" customHeight="1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30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30" t="s">
        <v>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>
      <c r="A6" s="31" t="s">
        <v>3</v>
      </c>
      <c r="B6" s="31"/>
      <c r="C6" s="31"/>
      <c r="D6" s="31"/>
      <c r="E6" s="32" t="s">
        <v>4</v>
      </c>
      <c r="F6" s="32"/>
      <c r="G6" s="32"/>
      <c r="H6" s="32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>
      <c r="A8" s="4" t="s">
        <v>5</v>
      </c>
      <c r="B8" s="33" t="s">
        <v>6</v>
      </c>
      <c r="C8" s="33"/>
      <c r="D8" s="6" t="s">
        <v>7</v>
      </c>
      <c r="E8" s="7">
        <v>5</v>
      </c>
      <c r="G8" s="4" t="s">
        <v>8</v>
      </c>
      <c r="H8" s="7">
        <v>2</v>
      </c>
      <c r="I8" s="34" t="s">
        <v>9</v>
      </c>
      <c r="J8" s="34"/>
      <c r="K8" s="34"/>
      <c r="L8" s="33" t="s">
        <v>48</v>
      </c>
      <c r="M8" s="33"/>
      <c r="N8" s="33"/>
    </row>
    <row r="10" spans="1:14">
      <c r="A10" s="4" t="s">
        <v>10</v>
      </c>
      <c r="B10" s="33" t="s">
        <v>11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>
      <c r="A12" s="37" t="s">
        <v>12</v>
      </c>
      <c r="B12" s="38" t="s">
        <v>13</v>
      </c>
      <c r="C12" s="38" t="s">
        <v>14</v>
      </c>
      <c r="D12" s="35" t="s">
        <v>15</v>
      </c>
      <c r="E12" s="35" t="s">
        <v>16</v>
      </c>
      <c r="F12" s="35" t="s">
        <v>17</v>
      </c>
      <c r="G12" s="35"/>
      <c r="H12" s="35" t="s">
        <v>18</v>
      </c>
      <c r="I12" s="35" t="s">
        <v>19</v>
      </c>
      <c r="J12" s="35" t="s">
        <v>20</v>
      </c>
      <c r="K12" s="35" t="s">
        <v>21</v>
      </c>
      <c r="L12" s="35" t="s">
        <v>22</v>
      </c>
      <c r="M12" s="35" t="s">
        <v>23</v>
      </c>
      <c r="N12" s="36" t="s">
        <v>24</v>
      </c>
    </row>
    <row r="13" spans="1:14">
      <c r="A13" s="37"/>
      <c r="B13" s="38"/>
      <c r="C13" s="38"/>
      <c r="D13" s="35"/>
      <c r="E13" s="35"/>
      <c r="F13" s="9" t="s">
        <v>25</v>
      </c>
      <c r="G13" s="9" t="s">
        <v>26</v>
      </c>
      <c r="H13" s="35"/>
      <c r="I13" s="35"/>
      <c r="J13" s="35"/>
      <c r="K13" s="35"/>
      <c r="L13" s="35"/>
      <c r="M13" s="35"/>
      <c r="N13" s="36"/>
    </row>
    <row r="14" spans="1:14" s="14" customFormat="1" ht="12.75">
      <c r="A14" s="10" t="s">
        <v>27</v>
      </c>
      <c r="B14" s="11" t="s">
        <v>24</v>
      </c>
      <c r="C14" s="11" t="s">
        <v>28</v>
      </c>
      <c r="D14" s="11" t="s">
        <v>29</v>
      </c>
      <c r="E14" s="11">
        <v>32</v>
      </c>
      <c r="F14" s="11">
        <v>32</v>
      </c>
      <c r="G14" s="11"/>
      <c r="H14" s="12"/>
      <c r="I14" s="11">
        <v>0</v>
      </c>
      <c r="J14" s="12"/>
      <c r="K14" s="11">
        <v>0</v>
      </c>
      <c r="L14" s="12">
        <f>K14/E14</f>
        <v>0</v>
      </c>
      <c r="M14" s="11">
        <v>95</v>
      </c>
      <c r="N14" s="13">
        <v>0.2</v>
      </c>
    </row>
    <row r="15" spans="1:14" s="14" customFormat="1" ht="12.75">
      <c r="A15" s="10" t="s">
        <v>30</v>
      </c>
      <c r="B15" s="11" t="s">
        <v>24</v>
      </c>
      <c r="C15" s="11" t="s">
        <v>31</v>
      </c>
      <c r="D15" s="11" t="s">
        <v>49</v>
      </c>
      <c r="E15" s="11">
        <v>35</v>
      </c>
      <c r="F15" s="11">
        <v>35</v>
      </c>
      <c r="G15" s="11"/>
      <c r="H15" s="12"/>
      <c r="I15" s="11">
        <v>0</v>
      </c>
      <c r="J15" s="12"/>
      <c r="K15" s="11">
        <v>0</v>
      </c>
      <c r="L15" s="12">
        <f>K15/E15</f>
        <v>0</v>
      </c>
      <c r="M15" s="11">
        <v>96</v>
      </c>
      <c r="N15" s="13">
        <v>0.12</v>
      </c>
    </row>
    <row r="16" spans="1:14" s="14" customFormat="1" ht="12.75">
      <c r="A16" s="10" t="s">
        <v>30</v>
      </c>
      <c r="B16" s="11" t="s">
        <v>24</v>
      </c>
      <c r="C16" s="11" t="s">
        <v>32</v>
      </c>
      <c r="D16" s="11" t="s">
        <v>33</v>
      </c>
      <c r="E16" s="11">
        <v>31</v>
      </c>
      <c r="F16" s="11">
        <v>31</v>
      </c>
      <c r="G16" s="11"/>
      <c r="H16" s="12"/>
      <c r="I16" s="11">
        <v>0</v>
      </c>
      <c r="J16" s="12"/>
      <c r="K16" s="11">
        <v>0</v>
      </c>
      <c r="L16" s="12">
        <v>0</v>
      </c>
      <c r="M16" s="11">
        <v>92</v>
      </c>
      <c r="N16" s="13">
        <v>0.25</v>
      </c>
    </row>
    <row r="17" spans="1:14" s="14" customFormat="1" ht="12.75">
      <c r="A17" s="10" t="s">
        <v>27</v>
      </c>
      <c r="B17" s="11" t="s">
        <v>24</v>
      </c>
      <c r="C17" s="11" t="s">
        <v>34</v>
      </c>
      <c r="D17" s="11" t="s">
        <v>35</v>
      </c>
      <c r="E17" s="11">
        <v>23</v>
      </c>
      <c r="F17" s="11">
        <v>23</v>
      </c>
      <c r="G17" s="11"/>
      <c r="H17" s="12"/>
      <c r="I17" s="11">
        <v>0</v>
      </c>
      <c r="J17" s="12"/>
      <c r="K17" s="11">
        <v>0</v>
      </c>
      <c r="L17" s="12">
        <v>0</v>
      </c>
      <c r="M17" s="11">
        <v>94</v>
      </c>
      <c r="N17" s="13">
        <v>0.2</v>
      </c>
    </row>
    <row r="18" spans="1:14" s="14" customFormat="1" ht="12.75">
      <c r="A18" s="10" t="s">
        <v>27</v>
      </c>
      <c r="B18" s="11" t="s">
        <v>24</v>
      </c>
      <c r="C18" s="11" t="s">
        <v>36</v>
      </c>
      <c r="D18" s="11" t="s">
        <v>37</v>
      </c>
      <c r="E18" s="11">
        <v>19</v>
      </c>
      <c r="F18" s="11">
        <v>19</v>
      </c>
      <c r="G18" s="11"/>
      <c r="H18" s="12"/>
      <c r="I18" s="11">
        <v>0</v>
      </c>
      <c r="J18" s="12"/>
      <c r="K18" s="11">
        <v>0</v>
      </c>
      <c r="L18" s="12">
        <v>0</v>
      </c>
      <c r="M18" s="11">
        <v>94</v>
      </c>
      <c r="N18" s="13">
        <v>0.1</v>
      </c>
    </row>
    <row r="19" spans="1:14" s="14" customFormat="1" ht="12.75">
      <c r="A19" s="10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s="14" customFormat="1" ht="12.75">
      <c r="A20" s="10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s="14" customFormat="1" ht="12.75">
      <c r="A21" s="10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s="14" customFormat="1" ht="12.75">
      <c r="A22" s="10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s="14" customFormat="1" ht="12.75">
      <c r="A23" s="10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s="14" customFormat="1" ht="12.75">
      <c r="A24" s="10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s="14" customFormat="1" ht="12.75">
      <c r="A25" s="10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s="14" customFormat="1" ht="12.75">
      <c r="A26" s="10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s="14" customFormat="1" ht="16.5" customHeight="1">
      <c r="A27" s="10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>
      <c r="A28" s="15" t="s">
        <v>38</v>
      </c>
      <c r="B28" s="16" t="s">
        <v>39</v>
      </c>
      <c r="C28" s="16" t="s">
        <v>39</v>
      </c>
      <c r="D28" s="16" t="s">
        <v>39</v>
      </c>
      <c r="E28" s="16">
        <f>SUM(E14:E27)</f>
        <v>140</v>
      </c>
      <c r="F28" s="16">
        <f>SUM(F14:F27)</f>
        <v>140</v>
      </c>
      <c r="G28" s="16">
        <f>SUM(G14:G27)</f>
        <v>0</v>
      </c>
      <c r="H28" s="17"/>
      <c r="I28" s="16">
        <f>(E28-SUM(F28:G28))-K28</f>
        <v>0</v>
      </c>
      <c r="J28" s="17"/>
      <c r="K28" s="16">
        <f>SUM(K14:K27)</f>
        <v>0</v>
      </c>
      <c r="L28" s="17">
        <f>K28/E28</f>
        <v>0</v>
      </c>
      <c r="M28" s="16">
        <f>AVERAGE(M14:M27)</f>
        <v>94.2</v>
      </c>
      <c r="N28" s="18">
        <f>AVERAGE(N14:N27)</f>
        <v>0.17399999999999999</v>
      </c>
    </row>
    <row r="30" spans="1:14" ht="120" customHeight="1">
      <c r="A30" s="41" t="s">
        <v>40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</row>
    <row r="32" spans="1:14">
      <c r="A32" s="19"/>
    </row>
    <row r="33" spans="1:10" ht="12" customHeight="1">
      <c r="B33" s="42" t="s">
        <v>41</v>
      </c>
      <c r="C33" s="42"/>
      <c r="D33" s="42"/>
      <c r="G33" s="30" t="s">
        <v>42</v>
      </c>
      <c r="H33" s="30"/>
      <c r="I33" s="30"/>
      <c r="J33" s="30"/>
    </row>
    <row r="34" spans="1:10" ht="38.25" customHeight="1">
      <c r="B34" s="43"/>
      <c r="C34" s="43"/>
      <c r="D34" s="43"/>
      <c r="G34" s="33"/>
      <c r="H34" s="33"/>
      <c r="I34" s="33"/>
      <c r="J34" s="33"/>
    </row>
    <row r="35" spans="1:10" hidden="1">
      <c r="A35" s="39" t="e">
        <f>#REF!</f>
        <v>#REF!</v>
      </c>
      <c r="B35" s="39"/>
      <c r="C35" s="8"/>
      <c r="E35" s="39"/>
      <c r="F35" s="39"/>
      <c r="G35" s="39"/>
      <c r="H35" s="39"/>
    </row>
    <row r="36" spans="1:10" hidden="1"/>
    <row r="37" spans="1:10" ht="21" customHeight="1">
      <c r="B37" s="40" t="str">
        <f>B10</f>
        <v>MTI. ERICK DE JESUS TELLEZ VERA</v>
      </c>
      <c r="C37" s="40"/>
      <c r="D37" s="40"/>
      <c r="E37" s="20"/>
      <c r="F37" s="20"/>
      <c r="G37" s="40" t="s">
        <v>43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A30:N30"/>
    <mergeCell ref="B33:D33"/>
    <mergeCell ref="G33:J33"/>
    <mergeCell ref="B34:D34"/>
    <mergeCell ref="G34:J34"/>
    <mergeCell ref="A12:A13"/>
    <mergeCell ref="B12:B13"/>
    <mergeCell ref="C12:C13"/>
    <mergeCell ref="D12:D13"/>
    <mergeCell ref="E12:E13"/>
    <mergeCell ref="B8:C8"/>
    <mergeCell ref="I8:K8"/>
    <mergeCell ref="L8:N8"/>
    <mergeCell ref="B10:L10"/>
    <mergeCell ref="F12:G12"/>
    <mergeCell ref="H12:H13"/>
    <mergeCell ref="I12:I13"/>
    <mergeCell ref="J12:J13"/>
    <mergeCell ref="K12:K13"/>
    <mergeCell ref="L12:L13"/>
    <mergeCell ref="M12:M13"/>
    <mergeCell ref="N12:N13"/>
    <mergeCell ref="B1:N1"/>
    <mergeCell ref="A3:N3"/>
    <mergeCell ref="A5:N5"/>
    <mergeCell ref="A6:D6"/>
    <mergeCell ref="E6:H6"/>
  </mergeCells>
  <pageMargins left="0.7" right="0.7" top="0.75" bottom="0.75" header="0.3" footer="0.3"/>
  <pageSetup scale="72" fitToWidth="0" orientation="landscape"/>
  <headerFooter>
    <oddFooter>&amp;RAgosto 2022</oddFooter>
  </headerFooter>
  <drawing r:id="rId1"/>
  <extLst>
    <ext uri="smNativeData">
      <pm:sheetPrefs xmlns:pm="smNativeData" day="1727169793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7"/>
  <sheetViews>
    <sheetView zoomScale="84" workbookViewId="0">
      <selection activeCell="N14" sqref="N14:N18"/>
    </sheetView>
  </sheetViews>
  <sheetFormatPr baseColWidth="10" defaultColWidth="8.85546875" defaultRowHeight="15"/>
  <cols>
    <col min="1" max="1" width="38.42578125" style="1" customWidth="1"/>
    <col min="2" max="2" width="4.7109375" style="1" customWidth="1"/>
    <col min="3" max="3" width="7.28515625" style="1" customWidth="1"/>
    <col min="4" max="4" width="23.5703125" style="1" customWidth="1"/>
    <col min="5" max="5" width="9.5703125" style="1" customWidth="1"/>
    <col min="6" max="7" width="7.42578125" style="1" customWidth="1"/>
    <col min="8" max="8" width="8.28515625" style="1" customWidth="1"/>
    <col min="9" max="12" width="7.42578125" style="1" customWidth="1"/>
    <col min="13" max="1025" width="11.42578125" style="1" customWidth="1"/>
  </cols>
  <sheetData>
    <row r="1" spans="1:14" ht="62.25" customHeight="1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30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30" t="s">
        <v>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>
      <c r="A6" s="31" t="s">
        <v>3</v>
      </c>
      <c r="B6" s="31"/>
      <c r="C6" s="31"/>
      <c r="D6" s="31"/>
      <c r="E6" s="32" t="s">
        <v>4</v>
      </c>
      <c r="F6" s="32"/>
      <c r="G6" s="32"/>
      <c r="H6" s="32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>
      <c r="A8" s="4" t="s">
        <v>5</v>
      </c>
      <c r="B8" s="33" t="s">
        <v>44</v>
      </c>
      <c r="C8" s="33"/>
      <c r="D8" s="6" t="s">
        <v>7</v>
      </c>
      <c r="E8" s="7">
        <v>5</v>
      </c>
      <c r="G8" s="4" t="s">
        <v>8</v>
      </c>
      <c r="H8" s="7">
        <v>2</v>
      </c>
      <c r="I8" s="34" t="s">
        <v>9</v>
      </c>
      <c r="J8" s="34"/>
      <c r="K8" s="34"/>
      <c r="L8" s="33" t="s">
        <v>48</v>
      </c>
      <c r="M8" s="33"/>
      <c r="N8" s="33"/>
    </row>
    <row r="10" spans="1:14">
      <c r="A10" s="4" t="s">
        <v>10</v>
      </c>
      <c r="B10" s="33" t="s">
        <v>11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5.75" thickBot="1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 thickBot="1">
      <c r="A12" s="37" t="s">
        <v>12</v>
      </c>
      <c r="B12" s="38" t="s">
        <v>13</v>
      </c>
      <c r="C12" s="38" t="s">
        <v>14</v>
      </c>
      <c r="D12" s="35" t="s">
        <v>15</v>
      </c>
      <c r="E12" s="35" t="s">
        <v>16</v>
      </c>
      <c r="F12" s="35" t="s">
        <v>17</v>
      </c>
      <c r="G12" s="35"/>
      <c r="H12" s="35" t="s">
        <v>18</v>
      </c>
      <c r="I12" s="35" t="s">
        <v>19</v>
      </c>
      <c r="J12" s="35" t="s">
        <v>20</v>
      </c>
      <c r="K12" s="35" t="s">
        <v>21</v>
      </c>
      <c r="L12" s="35" t="s">
        <v>22</v>
      </c>
      <c r="M12" s="35" t="s">
        <v>23</v>
      </c>
      <c r="N12" s="36" t="s">
        <v>24</v>
      </c>
    </row>
    <row r="13" spans="1:14">
      <c r="A13" s="37"/>
      <c r="B13" s="38"/>
      <c r="C13" s="38"/>
      <c r="D13" s="35"/>
      <c r="E13" s="35"/>
      <c r="F13" s="9" t="s">
        <v>25</v>
      </c>
      <c r="G13" s="9" t="s">
        <v>26</v>
      </c>
      <c r="H13" s="35"/>
      <c r="I13" s="35"/>
      <c r="J13" s="35"/>
      <c r="K13" s="35"/>
      <c r="L13" s="35"/>
      <c r="M13" s="35"/>
      <c r="N13" s="36"/>
    </row>
    <row r="14" spans="1:14" s="14" customFormat="1" ht="12.75">
      <c r="A14" s="10" t="s">
        <v>27</v>
      </c>
      <c r="B14" s="11" t="s">
        <v>50</v>
      </c>
      <c r="C14" s="11" t="s">
        <v>28</v>
      </c>
      <c r="D14" s="11" t="s">
        <v>29</v>
      </c>
      <c r="E14" s="11">
        <v>32</v>
      </c>
      <c r="F14" s="11">
        <v>32</v>
      </c>
      <c r="G14" s="11"/>
      <c r="H14" s="12"/>
      <c r="I14" s="11">
        <v>0</v>
      </c>
      <c r="J14" s="12"/>
      <c r="K14" s="11">
        <v>0</v>
      </c>
      <c r="L14" s="12">
        <f>K14/E14</f>
        <v>0</v>
      </c>
      <c r="M14" s="11">
        <v>100</v>
      </c>
      <c r="N14" s="13">
        <v>1</v>
      </c>
    </row>
    <row r="15" spans="1:14" s="14" customFormat="1" ht="12.75">
      <c r="A15" s="10" t="s">
        <v>30</v>
      </c>
      <c r="B15" s="11" t="s">
        <v>50</v>
      </c>
      <c r="C15" s="11" t="s">
        <v>31</v>
      </c>
      <c r="D15" s="11" t="s">
        <v>49</v>
      </c>
      <c r="E15" s="11">
        <v>35</v>
      </c>
      <c r="F15" s="11">
        <v>35</v>
      </c>
      <c r="G15" s="11"/>
      <c r="H15" s="12"/>
      <c r="I15" s="11">
        <v>0</v>
      </c>
      <c r="J15" s="12"/>
      <c r="K15" s="11">
        <v>0</v>
      </c>
      <c r="L15" s="12">
        <f>K15/E15</f>
        <v>0</v>
      </c>
      <c r="M15" s="11">
        <v>100</v>
      </c>
      <c r="N15" s="13">
        <v>1</v>
      </c>
    </row>
    <row r="16" spans="1:14" s="14" customFormat="1" ht="12.75">
      <c r="A16" s="10" t="s">
        <v>30</v>
      </c>
      <c r="B16" s="11" t="s">
        <v>50</v>
      </c>
      <c r="C16" s="11" t="s">
        <v>32</v>
      </c>
      <c r="D16" s="11" t="s">
        <v>33</v>
      </c>
      <c r="E16" s="11">
        <v>31</v>
      </c>
      <c r="F16" s="11">
        <v>31</v>
      </c>
      <c r="G16" s="11"/>
      <c r="H16" s="12"/>
      <c r="I16" s="11">
        <v>0</v>
      </c>
      <c r="J16" s="12"/>
      <c r="K16" s="11">
        <v>0</v>
      </c>
      <c r="L16" s="12">
        <v>0</v>
      </c>
      <c r="M16" s="11">
        <v>100</v>
      </c>
      <c r="N16" s="13">
        <v>1</v>
      </c>
    </row>
    <row r="17" spans="1:14" s="14" customFormat="1" ht="12.75">
      <c r="A17" s="10" t="s">
        <v>27</v>
      </c>
      <c r="B17" s="11" t="s">
        <v>50</v>
      </c>
      <c r="C17" s="11" t="s">
        <v>34</v>
      </c>
      <c r="D17" s="11" t="s">
        <v>35</v>
      </c>
      <c r="E17" s="11">
        <v>23</v>
      </c>
      <c r="F17" s="11">
        <v>23</v>
      </c>
      <c r="G17" s="11"/>
      <c r="H17" s="12"/>
      <c r="I17" s="11">
        <v>0</v>
      </c>
      <c r="J17" s="12"/>
      <c r="K17" s="11">
        <v>0</v>
      </c>
      <c r="L17" s="12">
        <v>0</v>
      </c>
      <c r="M17" s="11">
        <v>100</v>
      </c>
      <c r="N17" s="13">
        <v>1</v>
      </c>
    </row>
    <row r="18" spans="1:14" s="14" customFormat="1" ht="12.75">
      <c r="A18" s="10" t="s">
        <v>27</v>
      </c>
      <c r="B18" s="11" t="s">
        <v>50</v>
      </c>
      <c r="C18" s="11" t="s">
        <v>36</v>
      </c>
      <c r="D18" s="11" t="s">
        <v>37</v>
      </c>
      <c r="E18" s="11">
        <v>19</v>
      </c>
      <c r="F18" s="11">
        <v>19</v>
      </c>
      <c r="G18" s="11"/>
      <c r="H18" s="12"/>
      <c r="I18" s="11">
        <v>0</v>
      </c>
      <c r="J18" s="12"/>
      <c r="K18" s="11">
        <v>0</v>
      </c>
      <c r="L18" s="12">
        <v>0</v>
      </c>
      <c r="M18" s="11">
        <v>100</v>
      </c>
      <c r="N18" s="13">
        <v>1</v>
      </c>
    </row>
    <row r="19" spans="1:14" s="14" customFormat="1" ht="12.75">
      <c r="A19" s="10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s="14" customFormat="1" ht="12.75">
      <c r="A20" s="10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s="14" customFormat="1" ht="12.75">
      <c r="A21" s="10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s="14" customFormat="1" ht="12.75">
      <c r="A22" s="10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s="14" customFormat="1" ht="12.75">
      <c r="A23" s="10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s="14" customFormat="1" ht="12.75">
      <c r="A24" s="10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s="14" customFormat="1" ht="12.75">
      <c r="A25" s="10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s="14" customFormat="1" ht="12.75">
      <c r="A26" s="10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s="14" customFormat="1" ht="16.5" customHeight="1">
      <c r="A27" s="10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ht="15.75" thickBot="1">
      <c r="A28" s="15" t="s">
        <v>38</v>
      </c>
      <c r="B28" s="16" t="s">
        <v>39</v>
      </c>
      <c r="C28" s="16" t="s">
        <v>39</v>
      </c>
      <c r="D28" s="16" t="s">
        <v>39</v>
      </c>
      <c r="E28" s="16">
        <f>SUM(E14:E27)</f>
        <v>140</v>
      </c>
      <c r="F28" s="16">
        <f>SUM(F14:F27)</f>
        <v>140</v>
      </c>
      <c r="G28" s="16">
        <f>SUM(G14:G27)</f>
        <v>0</v>
      </c>
      <c r="H28" s="17"/>
      <c r="I28" s="16">
        <f>(E28-SUM(F28:G28))-K28</f>
        <v>0</v>
      </c>
      <c r="J28" s="17"/>
      <c r="K28" s="16">
        <f>SUM(K14:K27)</f>
        <v>0</v>
      </c>
      <c r="L28" s="17">
        <f>K28/E28</f>
        <v>0</v>
      </c>
      <c r="M28" s="16">
        <f>AVERAGE(M14:M27)</f>
        <v>100</v>
      </c>
      <c r="N28" s="18">
        <f>AVERAGE(N14:N27)</f>
        <v>1</v>
      </c>
    </row>
    <row r="30" spans="1:14" ht="120" customHeight="1">
      <c r="A30" s="41" t="s">
        <v>40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</row>
    <row r="32" spans="1:14">
      <c r="A32" s="19"/>
    </row>
    <row r="33" spans="1:10" ht="12" customHeight="1">
      <c r="B33" s="42" t="s">
        <v>41</v>
      </c>
      <c r="C33" s="42"/>
      <c r="D33" s="42"/>
      <c r="G33" s="30" t="s">
        <v>42</v>
      </c>
      <c r="H33" s="30"/>
      <c r="I33" s="30"/>
      <c r="J33" s="30"/>
    </row>
    <row r="34" spans="1:10" ht="38.25" customHeight="1">
      <c r="B34" s="43"/>
      <c r="C34" s="43"/>
      <c r="D34" s="43"/>
      <c r="G34" s="33"/>
      <c r="H34" s="33"/>
      <c r="I34" s="33"/>
      <c r="J34" s="33"/>
    </row>
    <row r="35" spans="1:10" hidden="1">
      <c r="A35" s="39" t="e">
        <f>#REF!</f>
        <v>#REF!</v>
      </c>
      <c r="B35" s="39"/>
      <c r="C35" s="8"/>
      <c r="E35" s="39"/>
      <c r="F35" s="39"/>
      <c r="G35" s="39"/>
      <c r="H35" s="39"/>
    </row>
    <row r="36" spans="1:10" hidden="1"/>
    <row r="37" spans="1:10" ht="21" customHeight="1">
      <c r="B37" s="40" t="str">
        <f>B10</f>
        <v>MTI. ERICK DE JESUS TELLEZ VERA</v>
      </c>
      <c r="C37" s="40"/>
      <c r="D37" s="40"/>
      <c r="E37" s="20"/>
      <c r="F37" s="20"/>
      <c r="G37" s="40" t="s">
        <v>43</v>
      </c>
      <c r="H37" s="40"/>
      <c r="I37" s="40"/>
      <c r="J37" s="4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" right="0.7" top="0.75" bottom="0.75" header="0.3" footer="0.3"/>
  <pageSetup scale="72" fitToWidth="0" orientation="landscape"/>
  <headerFooter>
    <oddFooter>&amp;RAgosto 2022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7"/>
  <sheetViews>
    <sheetView zoomScale="84" workbookViewId="0">
      <selection activeCell="B14" sqref="B14"/>
    </sheetView>
  </sheetViews>
  <sheetFormatPr baseColWidth="10" defaultColWidth="8.85546875" defaultRowHeight="15"/>
  <cols>
    <col min="1" max="1" width="38.42578125" style="1" customWidth="1"/>
    <col min="2" max="2" width="4.7109375" style="1" customWidth="1"/>
    <col min="3" max="3" width="7.28515625" style="1" customWidth="1"/>
    <col min="4" max="4" width="23.5703125" style="1" customWidth="1"/>
    <col min="5" max="5" width="9.5703125" style="1" customWidth="1"/>
    <col min="6" max="7" width="7.42578125" style="1" customWidth="1"/>
    <col min="8" max="8" width="8.28515625" style="1" customWidth="1"/>
    <col min="9" max="12" width="7.42578125" style="1" customWidth="1"/>
    <col min="13" max="1025" width="11.42578125" style="1" customWidth="1"/>
  </cols>
  <sheetData>
    <row r="1" spans="1:14" ht="62.25" customHeight="1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>
      <c r="A2" s="21"/>
      <c r="B2" s="21"/>
      <c r="C2" s="21"/>
      <c r="E2" s="21"/>
      <c r="F2" s="21"/>
      <c r="G2" s="21"/>
      <c r="H2" s="21"/>
      <c r="I2" s="21"/>
      <c r="J2" s="21"/>
      <c r="K2" s="21"/>
    </row>
    <row r="3" spans="1:14">
      <c r="A3" s="30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1:14">
      <c r="A5" s="30" t="s">
        <v>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>
      <c r="A6" s="31" t="s">
        <v>3</v>
      </c>
      <c r="B6" s="31"/>
      <c r="C6" s="31"/>
      <c r="D6" s="31"/>
      <c r="E6" s="32" t="s">
        <v>4</v>
      </c>
      <c r="F6" s="32"/>
      <c r="G6" s="32"/>
      <c r="H6" s="32"/>
      <c r="I6" s="3"/>
      <c r="J6" s="3"/>
      <c r="K6" s="3"/>
      <c r="L6" s="3"/>
      <c r="M6" s="3"/>
      <c r="N6" s="3"/>
    </row>
    <row r="7" spans="1:14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1:14">
      <c r="A8" s="22" t="s">
        <v>5</v>
      </c>
      <c r="B8" s="33" t="s">
        <v>51</v>
      </c>
      <c r="C8" s="33"/>
      <c r="D8" s="6" t="s">
        <v>7</v>
      </c>
      <c r="E8" s="24">
        <v>5</v>
      </c>
      <c r="G8" s="22" t="s">
        <v>8</v>
      </c>
      <c r="H8" s="24">
        <v>2</v>
      </c>
      <c r="I8" s="34" t="s">
        <v>9</v>
      </c>
      <c r="J8" s="34"/>
      <c r="K8" s="34"/>
      <c r="L8" s="33" t="s">
        <v>48</v>
      </c>
      <c r="M8" s="33"/>
      <c r="N8" s="33"/>
    </row>
    <row r="10" spans="1:14">
      <c r="A10" s="22" t="s">
        <v>10</v>
      </c>
      <c r="B10" s="33" t="s">
        <v>11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5.75" thickBot="1">
      <c r="B11" s="23"/>
      <c r="C11" s="23"/>
      <c r="E11" s="23"/>
      <c r="F11" s="23"/>
      <c r="G11" s="23"/>
      <c r="H11" s="23"/>
      <c r="I11" s="23"/>
      <c r="J11" s="23"/>
      <c r="K11" s="23"/>
    </row>
    <row r="12" spans="1:14" ht="12" customHeight="1" thickBot="1">
      <c r="A12" s="37" t="s">
        <v>12</v>
      </c>
      <c r="B12" s="38" t="s">
        <v>13</v>
      </c>
      <c r="C12" s="38" t="s">
        <v>14</v>
      </c>
      <c r="D12" s="35" t="s">
        <v>15</v>
      </c>
      <c r="E12" s="35" t="s">
        <v>16</v>
      </c>
      <c r="F12" s="35" t="s">
        <v>17</v>
      </c>
      <c r="G12" s="35"/>
      <c r="H12" s="35" t="s">
        <v>18</v>
      </c>
      <c r="I12" s="35" t="s">
        <v>19</v>
      </c>
      <c r="J12" s="35" t="s">
        <v>20</v>
      </c>
      <c r="K12" s="35" t="s">
        <v>21</v>
      </c>
      <c r="L12" s="35" t="s">
        <v>22</v>
      </c>
      <c r="M12" s="35" t="s">
        <v>23</v>
      </c>
      <c r="N12" s="36" t="s">
        <v>24</v>
      </c>
    </row>
    <row r="13" spans="1:14">
      <c r="A13" s="37"/>
      <c r="B13" s="38"/>
      <c r="C13" s="38"/>
      <c r="D13" s="35"/>
      <c r="E13" s="35"/>
      <c r="F13" s="9" t="s">
        <v>25</v>
      </c>
      <c r="G13" s="9" t="s">
        <v>26</v>
      </c>
      <c r="H13" s="35"/>
      <c r="I13" s="35"/>
      <c r="J13" s="35"/>
      <c r="K13" s="35"/>
      <c r="L13" s="35"/>
      <c r="M13" s="35"/>
      <c r="N13" s="36"/>
    </row>
    <row r="14" spans="1:14" s="14" customFormat="1" ht="12.75">
      <c r="A14" s="10" t="s">
        <v>27</v>
      </c>
      <c r="B14" s="11" t="s">
        <v>46</v>
      </c>
      <c r="C14" s="11" t="s">
        <v>28</v>
      </c>
      <c r="D14" s="11" t="s">
        <v>29</v>
      </c>
      <c r="E14" s="11">
        <v>32</v>
      </c>
      <c r="F14" s="11">
        <v>32</v>
      </c>
      <c r="G14" s="11"/>
      <c r="H14" s="12"/>
      <c r="I14" s="11">
        <v>0</v>
      </c>
      <c r="J14" s="12"/>
      <c r="K14" s="11">
        <v>0</v>
      </c>
      <c r="L14" s="12">
        <f>K14/E14</f>
        <v>0</v>
      </c>
      <c r="M14" s="11">
        <v>100</v>
      </c>
      <c r="N14" s="13">
        <v>1</v>
      </c>
    </row>
    <row r="15" spans="1:14" s="14" customFormat="1" ht="12.75">
      <c r="A15" s="10" t="s">
        <v>30</v>
      </c>
      <c r="B15" s="11" t="s">
        <v>46</v>
      </c>
      <c r="C15" s="11" t="s">
        <v>31</v>
      </c>
      <c r="D15" s="11" t="s">
        <v>49</v>
      </c>
      <c r="E15" s="11">
        <v>35</v>
      </c>
      <c r="F15" s="11">
        <v>35</v>
      </c>
      <c r="G15" s="11"/>
      <c r="H15" s="12"/>
      <c r="I15" s="11">
        <v>0</v>
      </c>
      <c r="J15" s="12"/>
      <c r="K15" s="11">
        <v>0</v>
      </c>
      <c r="L15" s="12">
        <f>K15/E15</f>
        <v>0</v>
      </c>
      <c r="M15" s="11">
        <v>100</v>
      </c>
      <c r="N15" s="13">
        <v>1</v>
      </c>
    </row>
    <row r="16" spans="1:14" s="14" customFormat="1" ht="12.75">
      <c r="A16" s="10" t="s">
        <v>30</v>
      </c>
      <c r="B16" s="11" t="s">
        <v>46</v>
      </c>
      <c r="C16" s="11" t="s">
        <v>32</v>
      </c>
      <c r="D16" s="11" t="s">
        <v>33</v>
      </c>
      <c r="E16" s="11">
        <v>31</v>
      </c>
      <c r="F16" s="11">
        <v>31</v>
      </c>
      <c r="G16" s="11"/>
      <c r="H16" s="12"/>
      <c r="I16" s="11">
        <v>0</v>
      </c>
      <c r="J16" s="12"/>
      <c r="K16" s="11">
        <v>0</v>
      </c>
      <c r="L16" s="12">
        <v>0</v>
      </c>
      <c r="M16" s="11">
        <v>100</v>
      </c>
      <c r="N16" s="13">
        <v>1</v>
      </c>
    </row>
    <row r="17" spans="1:14" s="14" customFormat="1" ht="12.75">
      <c r="A17" s="10" t="s">
        <v>27</v>
      </c>
      <c r="B17" s="11" t="s">
        <v>46</v>
      </c>
      <c r="C17" s="11" t="s">
        <v>34</v>
      </c>
      <c r="D17" s="11" t="s">
        <v>35</v>
      </c>
      <c r="E17" s="11">
        <v>23</v>
      </c>
      <c r="F17" s="11">
        <v>23</v>
      </c>
      <c r="G17" s="11"/>
      <c r="H17" s="12"/>
      <c r="I17" s="11">
        <v>0</v>
      </c>
      <c r="J17" s="12"/>
      <c r="K17" s="11">
        <v>0</v>
      </c>
      <c r="L17" s="12">
        <v>0</v>
      </c>
      <c r="M17" s="11">
        <v>100</v>
      </c>
      <c r="N17" s="13">
        <v>1</v>
      </c>
    </row>
    <row r="18" spans="1:14" s="14" customFormat="1" ht="12.75">
      <c r="A18" s="10" t="s">
        <v>27</v>
      </c>
      <c r="B18" s="11" t="s">
        <v>46</v>
      </c>
      <c r="C18" s="11" t="s">
        <v>36</v>
      </c>
      <c r="D18" s="11" t="s">
        <v>37</v>
      </c>
      <c r="E18" s="11">
        <v>19</v>
      </c>
      <c r="F18" s="11">
        <v>19</v>
      </c>
      <c r="G18" s="11"/>
      <c r="H18" s="12"/>
      <c r="I18" s="11">
        <v>0</v>
      </c>
      <c r="J18" s="12"/>
      <c r="K18" s="11">
        <v>0</v>
      </c>
      <c r="L18" s="12">
        <v>0</v>
      </c>
      <c r="M18" s="11">
        <v>100</v>
      </c>
      <c r="N18" s="13">
        <v>1</v>
      </c>
    </row>
    <row r="19" spans="1:14" s="14" customFormat="1" ht="12.75">
      <c r="A19" s="10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s="14" customFormat="1" ht="12.75">
      <c r="A20" s="10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s="14" customFormat="1" ht="12.75">
      <c r="A21" s="10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s="14" customFormat="1" ht="12.75">
      <c r="A22" s="10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s="14" customFormat="1" ht="12.75">
      <c r="A23" s="10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s="14" customFormat="1" ht="12.75">
      <c r="A24" s="10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s="14" customFormat="1" ht="12.75">
      <c r="A25" s="10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s="14" customFormat="1" ht="12.75">
      <c r="A26" s="10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s="14" customFormat="1" ht="16.5" customHeight="1">
      <c r="A27" s="10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ht="15.75" thickBot="1">
      <c r="A28" s="15" t="s">
        <v>38</v>
      </c>
      <c r="B28" s="16" t="s">
        <v>39</v>
      </c>
      <c r="C28" s="16" t="s">
        <v>39</v>
      </c>
      <c r="D28" s="16" t="s">
        <v>39</v>
      </c>
      <c r="E28" s="16">
        <f>SUM(E14:E27)</f>
        <v>140</v>
      </c>
      <c r="F28" s="16">
        <f>SUM(F14:F27)</f>
        <v>140</v>
      </c>
      <c r="G28" s="16">
        <f>SUM(G14:G27)</f>
        <v>0</v>
      </c>
      <c r="H28" s="17"/>
      <c r="I28" s="16">
        <f>(E28-SUM(F28:G28))-K28</f>
        <v>0</v>
      </c>
      <c r="J28" s="17"/>
      <c r="K28" s="16">
        <f>SUM(K14:K27)</f>
        <v>0</v>
      </c>
      <c r="L28" s="17">
        <f>K28/E28</f>
        <v>0</v>
      </c>
      <c r="M28" s="16">
        <f>AVERAGE(M14:M27)</f>
        <v>100</v>
      </c>
      <c r="N28" s="18">
        <f>AVERAGE(N14:N27)</f>
        <v>1</v>
      </c>
    </row>
    <row r="30" spans="1:14" ht="120" customHeight="1">
      <c r="A30" s="41" t="s">
        <v>40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</row>
    <row r="32" spans="1:14">
      <c r="A32" s="19"/>
    </row>
    <row r="33" spans="1:10" ht="12" customHeight="1">
      <c r="B33" s="42" t="s">
        <v>41</v>
      </c>
      <c r="C33" s="42"/>
      <c r="D33" s="42"/>
      <c r="G33" s="30" t="s">
        <v>42</v>
      </c>
      <c r="H33" s="30"/>
      <c r="I33" s="30"/>
      <c r="J33" s="30"/>
    </row>
    <row r="34" spans="1:10" ht="38.25" customHeight="1">
      <c r="B34" s="43"/>
      <c r="C34" s="43"/>
      <c r="D34" s="43"/>
      <c r="G34" s="33"/>
      <c r="H34" s="33"/>
      <c r="I34" s="33"/>
      <c r="J34" s="33"/>
    </row>
    <row r="35" spans="1:10" hidden="1">
      <c r="A35" s="39" t="e">
        <f>#REF!</f>
        <v>#REF!</v>
      </c>
      <c r="B35" s="39"/>
      <c r="C35" s="23"/>
      <c r="E35" s="39"/>
      <c r="F35" s="39"/>
      <c r="G35" s="39"/>
      <c r="H35" s="39"/>
    </row>
    <row r="36" spans="1:10" hidden="1"/>
    <row r="37" spans="1:10" ht="21" customHeight="1">
      <c r="B37" s="40" t="str">
        <f>B10</f>
        <v>MTI. ERICK DE JESUS TELLEZ VERA</v>
      </c>
      <c r="C37" s="40"/>
      <c r="D37" s="40"/>
      <c r="E37" s="20"/>
      <c r="F37" s="20"/>
      <c r="G37" s="40" t="s">
        <v>43</v>
      </c>
      <c r="H37" s="40"/>
      <c r="I37" s="40"/>
      <c r="J37" s="4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4:D34"/>
    <mergeCell ref="G34:J34"/>
    <mergeCell ref="A35:B35"/>
    <mergeCell ref="E35:H35"/>
    <mergeCell ref="B37:D37"/>
    <mergeCell ref="G37:J37"/>
  </mergeCells>
  <pageMargins left="0.7" right="0.7" top="0.75" bottom="0.75" header="0.3" footer="0.3"/>
  <pageSetup scale="72" fitToWidth="0" orientation="landscape"/>
  <headerFooter>
    <oddFooter>&amp;RAgosto 2022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7"/>
  <sheetViews>
    <sheetView tabSelected="1" zoomScale="84" workbookViewId="0">
      <selection activeCell="E22" sqref="E22"/>
    </sheetView>
  </sheetViews>
  <sheetFormatPr baseColWidth="10" defaultColWidth="8.85546875" defaultRowHeight="15"/>
  <cols>
    <col min="1" max="1" width="38.42578125" style="1" customWidth="1"/>
    <col min="2" max="2" width="4.7109375" style="1" customWidth="1"/>
    <col min="3" max="3" width="7.28515625" style="1" customWidth="1"/>
    <col min="4" max="4" width="23.5703125" style="1" customWidth="1"/>
    <col min="5" max="5" width="9.5703125" style="1" customWidth="1"/>
    <col min="6" max="7" width="7.42578125" style="1" customWidth="1"/>
    <col min="8" max="8" width="8.28515625" style="1" customWidth="1"/>
    <col min="9" max="12" width="7.42578125" style="1" customWidth="1"/>
    <col min="13" max="1025" width="11.42578125" style="1" customWidth="1"/>
  </cols>
  <sheetData>
    <row r="1" spans="1:14" ht="62.25" customHeight="1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>
      <c r="A2" s="26"/>
      <c r="B2" s="26"/>
      <c r="C2" s="26"/>
      <c r="E2" s="26"/>
      <c r="F2" s="26"/>
      <c r="G2" s="26"/>
      <c r="H2" s="26"/>
      <c r="I2" s="26"/>
      <c r="J2" s="26"/>
      <c r="K2" s="26"/>
    </row>
    <row r="3" spans="1:14">
      <c r="A3" s="30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</row>
    <row r="5" spans="1:14">
      <c r="A5" s="30" t="s">
        <v>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>
      <c r="A6" s="31" t="s">
        <v>3</v>
      </c>
      <c r="B6" s="31"/>
      <c r="C6" s="31"/>
      <c r="D6" s="31"/>
      <c r="E6" s="32" t="s">
        <v>4</v>
      </c>
      <c r="F6" s="32"/>
      <c r="G6" s="32"/>
      <c r="H6" s="32"/>
      <c r="I6" s="3"/>
      <c r="J6" s="3"/>
      <c r="K6" s="3"/>
      <c r="L6" s="3"/>
      <c r="M6" s="3"/>
      <c r="N6" s="3"/>
    </row>
    <row r="7" spans="1:14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</row>
    <row r="8" spans="1:14">
      <c r="A8" s="28" t="s">
        <v>5</v>
      </c>
      <c r="B8" s="33">
        <v>4</v>
      </c>
      <c r="C8" s="33"/>
      <c r="D8" s="6" t="s">
        <v>7</v>
      </c>
      <c r="E8" s="27">
        <v>5</v>
      </c>
      <c r="G8" s="28" t="s">
        <v>8</v>
      </c>
      <c r="H8" s="27">
        <v>2</v>
      </c>
      <c r="I8" s="34" t="s">
        <v>9</v>
      </c>
      <c r="J8" s="34"/>
      <c r="K8" s="34"/>
      <c r="L8" s="33" t="s">
        <v>48</v>
      </c>
      <c r="M8" s="33"/>
      <c r="N8" s="33"/>
    </row>
    <row r="10" spans="1:14">
      <c r="A10" s="28" t="s">
        <v>10</v>
      </c>
      <c r="B10" s="33" t="s">
        <v>11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5.75" thickBot="1">
      <c r="B11" s="25"/>
      <c r="C11" s="25"/>
      <c r="E11" s="25"/>
      <c r="F11" s="25"/>
      <c r="G11" s="25"/>
      <c r="H11" s="25"/>
      <c r="I11" s="25"/>
      <c r="J11" s="25"/>
      <c r="K11" s="25"/>
    </row>
    <row r="12" spans="1:14" ht="12" customHeight="1" thickBot="1">
      <c r="A12" s="37" t="s">
        <v>12</v>
      </c>
      <c r="B12" s="38" t="s">
        <v>13</v>
      </c>
      <c r="C12" s="38" t="s">
        <v>14</v>
      </c>
      <c r="D12" s="35" t="s">
        <v>15</v>
      </c>
      <c r="E12" s="35" t="s">
        <v>16</v>
      </c>
      <c r="F12" s="35" t="s">
        <v>17</v>
      </c>
      <c r="G12" s="35"/>
      <c r="H12" s="35" t="s">
        <v>18</v>
      </c>
      <c r="I12" s="35" t="s">
        <v>19</v>
      </c>
      <c r="J12" s="35" t="s">
        <v>20</v>
      </c>
      <c r="K12" s="35" t="s">
        <v>21</v>
      </c>
      <c r="L12" s="35" t="s">
        <v>22</v>
      </c>
      <c r="M12" s="35" t="s">
        <v>23</v>
      </c>
      <c r="N12" s="36" t="s">
        <v>24</v>
      </c>
    </row>
    <row r="13" spans="1:14">
      <c r="A13" s="37"/>
      <c r="B13" s="38"/>
      <c r="C13" s="38"/>
      <c r="D13" s="35"/>
      <c r="E13" s="35"/>
      <c r="F13" s="9" t="s">
        <v>25</v>
      </c>
      <c r="G13" s="9" t="s">
        <v>26</v>
      </c>
      <c r="H13" s="35"/>
      <c r="I13" s="35"/>
      <c r="J13" s="35"/>
      <c r="K13" s="35"/>
      <c r="L13" s="35"/>
      <c r="M13" s="35"/>
      <c r="N13" s="36"/>
    </row>
    <row r="14" spans="1:14" s="14" customFormat="1" ht="12.75">
      <c r="A14" s="10" t="s">
        <v>27</v>
      </c>
      <c r="B14" s="11" t="s">
        <v>52</v>
      </c>
      <c r="C14" s="11" t="s">
        <v>28</v>
      </c>
      <c r="D14" s="11" t="s">
        <v>29</v>
      </c>
      <c r="E14" s="11">
        <v>32</v>
      </c>
      <c r="F14" s="11">
        <v>32</v>
      </c>
      <c r="G14" s="11"/>
      <c r="H14" s="12"/>
      <c r="I14" s="11">
        <v>0</v>
      </c>
      <c r="J14" s="12"/>
      <c r="K14" s="11">
        <v>0</v>
      </c>
      <c r="L14" s="12">
        <f>K14/E14</f>
        <v>0</v>
      </c>
      <c r="M14" s="11">
        <v>100</v>
      </c>
      <c r="N14" s="13">
        <v>1</v>
      </c>
    </row>
    <row r="15" spans="1:14" s="14" customFormat="1" ht="12.75">
      <c r="A15" s="10" t="s">
        <v>30</v>
      </c>
      <c r="B15" s="11" t="s">
        <v>52</v>
      </c>
      <c r="C15" s="11" t="s">
        <v>31</v>
      </c>
      <c r="D15" s="11" t="s">
        <v>49</v>
      </c>
      <c r="E15" s="11">
        <v>35</v>
      </c>
      <c r="F15" s="11">
        <v>35</v>
      </c>
      <c r="G15" s="11"/>
      <c r="H15" s="12"/>
      <c r="I15" s="11">
        <v>0</v>
      </c>
      <c r="J15" s="12"/>
      <c r="K15" s="11">
        <v>0</v>
      </c>
      <c r="L15" s="12">
        <f>K15/E15</f>
        <v>0</v>
      </c>
      <c r="M15" s="11">
        <v>100</v>
      </c>
      <c r="N15" s="13">
        <v>1</v>
      </c>
    </row>
    <row r="16" spans="1:14" s="14" customFormat="1" ht="12.75">
      <c r="A16" s="10" t="s">
        <v>30</v>
      </c>
      <c r="B16" s="11" t="s">
        <v>52</v>
      </c>
      <c r="C16" s="11" t="s">
        <v>32</v>
      </c>
      <c r="D16" s="11" t="s">
        <v>33</v>
      </c>
      <c r="E16" s="11">
        <v>31</v>
      </c>
      <c r="F16" s="11">
        <v>31</v>
      </c>
      <c r="G16" s="11"/>
      <c r="H16" s="12"/>
      <c r="I16" s="11">
        <v>0</v>
      </c>
      <c r="J16" s="12"/>
      <c r="K16" s="11">
        <v>0</v>
      </c>
      <c r="L16" s="12">
        <v>0</v>
      </c>
      <c r="M16" s="11">
        <v>100</v>
      </c>
      <c r="N16" s="13">
        <v>1</v>
      </c>
    </row>
    <row r="17" spans="1:14" s="14" customFormat="1" ht="12.75">
      <c r="A17" s="10" t="s">
        <v>27</v>
      </c>
      <c r="B17" s="11" t="s">
        <v>52</v>
      </c>
      <c r="C17" s="11" t="s">
        <v>34</v>
      </c>
      <c r="D17" s="11" t="s">
        <v>35</v>
      </c>
      <c r="E17" s="11">
        <v>23</v>
      </c>
      <c r="F17" s="11">
        <v>23</v>
      </c>
      <c r="G17" s="11"/>
      <c r="H17" s="12"/>
      <c r="I17" s="11">
        <v>0</v>
      </c>
      <c r="J17" s="12"/>
      <c r="K17" s="11">
        <v>0</v>
      </c>
      <c r="L17" s="12">
        <v>0</v>
      </c>
      <c r="M17" s="11">
        <v>100</v>
      </c>
      <c r="N17" s="13">
        <v>1</v>
      </c>
    </row>
    <row r="18" spans="1:14" s="14" customFormat="1" ht="12.75">
      <c r="A18" s="10" t="s">
        <v>27</v>
      </c>
      <c r="B18" s="11" t="s">
        <v>52</v>
      </c>
      <c r="C18" s="11" t="s">
        <v>36</v>
      </c>
      <c r="D18" s="11" t="s">
        <v>37</v>
      </c>
      <c r="E18" s="11">
        <v>19</v>
      </c>
      <c r="F18" s="11">
        <v>19</v>
      </c>
      <c r="G18" s="11"/>
      <c r="H18" s="12"/>
      <c r="I18" s="11">
        <v>0</v>
      </c>
      <c r="J18" s="12"/>
      <c r="K18" s="11">
        <v>0</v>
      </c>
      <c r="L18" s="12">
        <v>0</v>
      </c>
      <c r="M18" s="11">
        <v>100</v>
      </c>
      <c r="N18" s="13">
        <v>1</v>
      </c>
    </row>
    <row r="19" spans="1:14" s="14" customFormat="1" ht="12.75">
      <c r="A19" s="10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s="14" customFormat="1" ht="12.75">
      <c r="A20" s="10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s="14" customFormat="1" ht="12.75">
      <c r="A21" s="10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s="14" customFormat="1" ht="12.75">
      <c r="A22" s="10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s="14" customFormat="1" ht="12.75">
      <c r="A23" s="10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s="14" customFormat="1" ht="12.75">
      <c r="A24" s="10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s="14" customFormat="1" ht="12.75">
      <c r="A25" s="10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s="14" customFormat="1" ht="12.75">
      <c r="A26" s="10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s="14" customFormat="1" ht="16.5" customHeight="1">
      <c r="A27" s="10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ht="15.75" thickBot="1">
      <c r="A28" s="15" t="s">
        <v>38</v>
      </c>
      <c r="B28" s="16" t="s">
        <v>39</v>
      </c>
      <c r="C28" s="16" t="s">
        <v>39</v>
      </c>
      <c r="D28" s="16" t="s">
        <v>39</v>
      </c>
      <c r="E28" s="16">
        <f>SUM(E14:E27)</f>
        <v>140</v>
      </c>
      <c r="F28" s="16">
        <f>SUM(F14:F27)</f>
        <v>140</v>
      </c>
      <c r="G28" s="16">
        <f>SUM(G14:G27)</f>
        <v>0</v>
      </c>
      <c r="H28" s="17"/>
      <c r="I28" s="16">
        <f>(E28-SUM(F28:G28))-K28</f>
        <v>0</v>
      </c>
      <c r="J28" s="17"/>
      <c r="K28" s="16">
        <f>SUM(K14:K27)</f>
        <v>0</v>
      </c>
      <c r="L28" s="17">
        <f>K28/E28</f>
        <v>0</v>
      </c>
      <c r="M28" s="16">
        <f>AVERAGE(M14:M27)</f>
        <v>100</v>
      </c>
      <c r="N28" s="18">
        <f>AVERAGE(N14:N27)</f>
        <v>1</v>
      </c>
    </row>
    <row r="30" spans="1:14" ht="120" customHeight="1">
      <c r="A30" s="41" t="s">
        <v>40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</row>
    <row r="32" spans="1:14">
      <c r="A32" s="19"/>
    </row>
    <row r="33" spans="1:10" ht="12" customHeight="1">
      <c r="B33" s="42" t="s">
        <v>41</v>
      </c>
      <c r="C33" s="42"/>
      <c r="D33" s="42"/>
      <c r="G33" s="30" t="s">
        <v>42</v>
      </c>
      <c r="H33" s="30"/>
      <c r="I33" s="30"/>
      <c r="J33" s="30"/>
    </row>
    <row r="34" spans="1:10" ht="38.25" customHeight="1">
      <c r="B34" s="43"/>
      <c r="C34" s="43"/>
      <c r="D34" s="43"/>
      <c r="G34" s="33"/>
      <c r="H34" s="33"/>
      <c r="I34" s="33"/>
      <c r="J34" s="33"/>
    </row>
    <row r="35" spans="1:10" hidden="1">
      <c r="A35" s="39" t="e">
        <f>#REF!</f>
        <v>#REF!</v>
      </c>
      <c r="B35" s="39"/>
      <c r="C35" s="25"/>
      <c r="E35" s="39"/>
      <c r="F35" s="39"/>
      <c r="G35" s="39"/>
      <c r="H35" s="39"/>
    </row>
    <row r="36" spans="1:10" hidden="1"/>
    <row r="37" spans="1:10" ht="21" customHeight="1">
      <c r="B37" s="40" t="str">
        <f>B10</f>
        <v>MTI. ERICK DE JESUS TELLEZ VERA</v>
      </c>
      <c r="C37" s="40"/>
      <c r="D37" s="40"/>
      <c r="E37" s="20"/>
      <c r="F37" s="20"/>
      <c r="G37" s="40" t="s">
        <v>43</v>
      </c>
      <c r="H37" s="40"/>
      <c r="I37" s="40"/>
      <c r="J37" s="40"/>
    </row>
  </sheetData>
  <mergeCells count="31">
    <mergeCell ref="B34:D34"/>
    <mergeCell ref="G34:J34"/>
    <mergeCell ref="A35:B35"/>
    <mergeCell ref="E35:H35"/>
    <mergeCell ref="B37:D37"/>
    <mergeCell ref="G37:J37"/>
    <mergeCell ref="K12:K13"/>
    <mergeCell ref="L12:L13"/>
    <mergeCell ref="M12:M13"/>
    <mergeCell ref="N12:N13"/>
    <mergeCell ref="A30:N30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B1:N1"/>
    <mergeCell ref="A3:N3"/>
    <mergeCell ref="A5:N5"/>
    <mergeCell ref="A6:D6"/>
    <mergeCell ref="E6:H6"/>
    <mergeCell ref="B8:C8"/>
    <mergeCell ref="I8:K8"/>
    <mergeCell ref="L8:N8"/>
  </mergeCells>
  <pageMargins left="0.7" right="0.7" top="0.75" bottom="0.75" header="0.3" footer="0.3"/>
  <pageSetup scale="72" fitToWidth="0" orientation="landscape"/>
  <headerFooter>
    <oddFooter>&amp;RAgosto 2022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7"/>
  <sheetViews>
    <sheetView topLeftCell="D4" zoomScale="120" workbookViewId="0">
      <selection activeCell="E6" sqref="E6:H6"/>
    </sheetView>
  </sheetViews>
  <sheetFormatPr baseColWidth="10" defaultColWidth="8.85546875" defaultRowHeight="15"/>
  <cols>
    <col min="1" max="1" width="38.42578125" style="1" customWidth="1"/>
    <col min="2" max="2" width="4.7109375" style="1" customWidth="1"/>
    <col min="3" max="3" width="5.42578125" style="1" customWidth="1"/>
    <col min="4" max="4" width="21.85546875" style="1" customWidth="1"/>
    <col min="5" max="5" width="9.5703125" style="1" customWidth="1"/>
    <col min="6" max="12" width="7.42578125" style="1" customWidth="1"/>
    <col min="13" max="1025" width="11.42578125" style="1" customWidth="1"/>
  </cols>
  <sheetData>
    <row r="1" spans="1:14" ht="62.25" customHeight="1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30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30" t="s">
        <v>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>
      <c r="A6" s="31" t="s">
        <v>3</v>
      </c>
      <c r="B6" s="31"/>
      <c r="C6" s="31"/>
      <c r="D6" s="31"/>
      <c r="E6" s="32"/>
      <c r="F6" s="32"/>
      <c r="G6" s="32"/>
      <c r="H6" s="32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>
      <c r="A8" s="4" t="s">
        <v>5</v>
      </c>
      <c r="B8" s="33" t="s">
        <v>47</v>
      </c>
      <c r="C8" s="33"/>
      <c r="D8" s="6" t="s">
        <v>7</v>
      </c>
      <c r="E8" s="5"/>
      <c r="G8" s="4" t="s">
        <v>8</v>
      </c>
      <c r="H8" s="5"/>
      <c r="I8" s="34" t="s">
        <v>9</v>
      </c>
      <c r="J8" s="34"/>
      <c r="K8" s="34"/>
      <c r="L8" s="33"/>
      <c r="M8" s="33"/>
      <c r="N8" s="33"/>
    </row>
    <row r="10" spans="1:14">
      <c r="A10" s="4" t="s">
        <v>10</v>
      </c>
      <c r="B10" s="33" t="str">
        <f>'1'!B10</f>
        <v>MTI. ERICK DE JESUS TELLEZ VERA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>
      <c r="B11" s="8"/>
      <c r="C11" s="8"/>
      <c r="E11" s="8"/>
      <c r="F11" s="8"/>
      <c r="G11" s="8"/>
      <c r="H11" s="8"/>
      <c r="I11" s="8"/>
      <c r="J11" s="8"/>
      <c r="K11" s="8"/>
    </row>
    <row r="12" spans="1:14" ht="12" customHeight="1">
      <c r="A12" s="37" t="s">
        <v>12</v>
      </c>
      <c r="B12" s="38" t="s">
        <v>13</v>
      </c>
      <c r="C12" s="38" t="s">
        <v>14</v>
      </c>
      <c r="D12" s="35" t="s">
        <v>15</v>
      </c>
      <c r="E12" s="35" t="s">
        <v>16</v>
      </c>
      <c r="F12" s="35" t="s">
        <v>17</v>
      </c>
      <c r="G12" s="35"/>
      <c r="H12" s="35" t="s">
        <v>18</v>
      </c>
      <c r="I12" s="35" t="s">
        <v>19</v>
      </c>
      <c r="J12" s="35" t="s">
        <v>20</v>
      </c>
      <c r="K12" s="35" t="s">
        <v>21</v>
      </c>
      <c r="L12" s="35" t="s">
        <v>22</v>
      </c>
      <c r="M12" s="35" t="s">
        <v>23</v>
      </c>
      <c r="N12" s="36" t="s">
        <v>24</v>
      </c>
    </row>
    <row r="13" spans="1:14">
      <c r="A13" s="37"/>
      <c r="B13" s="38"/>
      <c r="C13" s="38"/>
      <c r="D13" s="35"/>
      <c r="E13" s="35"/>
      <c r="F13" s="9" t="s">
        <v>25</v>
      </c>
      <c r="G13" s="9" t="s">
        <v>26</v>
      </c>
      <c r="H13" s="35"/>
      <c r="I13" s="35"/>
      <c r="J13" s="35"/>
      <c r="K13" s="35"/>
      <c r="L13" s="35"/>
      <c r="M13" s="35"/>
      <c r="N13" s="36"/>
    </row>
    <row r="14" spans="1:14" s="14" customFormat="1" ht="25.5">
      <c r="A14" s="11" t="str">
        <f>'1'!A14</f>
        <v>CALCULO DIFERENCIAL</v>
      </c>
      <c r="B14" s="11"/>
      <c r="C14" s="11" t="str">
        <f>'1'!C14</f>
        <v>110 A</v>
      </c>
      <c r="D14" s="11" t="str">
        <f>'1'!D14</f>
        <v>IINF</v>
      </c>
      <c r="E14" s="11">
        <f>'1'!E14</f>
        <v>32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32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3"/>
    </row>
    <row r="15" spans="1:14" s="14" customFormat="1" ht="25.5">
      <c r="A15" s="11" t="str">
        <f>'1'!A15</f>
        <v>QUIMICA</v>
      </c>
      <c r="B15" s="11"/>
      <c r="C15" s="11" t="str">
        <f>'1'!C15</f>
        <v>102 A</v>
      </c>
      <c r="D15" s="11" t="str">
        <f>'1'!D15</f>
        <v>IEME</v>
      </c>
      <c r="E15" s="11">
        <f>'1'!E15</f>
        <v>35</v>
      </c>
      <c r="F15" s="11"/>
      <c r="G15" s="11"/>
      <c r="H15" s="12">
        <f t="shared" si="0"/>
        <v>0</v>
      </c>
      <c r="I15" s="11">
        <f t="shared" si="1"/>
        <v>35</v>
      </c>
      <c r="J15" s="12">
        <f t="shared" si="2"/>
        <v>1</v>
      </c>
      <c r="K15" s="11"/>
      <c r="L15" s="12">
        <f t="shared" si="3"/>
        <v>0</v>
      </c>
      <c r="M15" s="11"/>
      <c r="N15" s="13"/>
    </row>
    <row r="16" spans="1:14" s="14" customFormat="1" ht="25.5">
      <c r="A16" s="11" t="str">
        <f>'1'!A16</f>
        <v>QUIMICA</v>
      </c>
      <c r="B16" s="11"/>
      <c r="C16" s="11" t="str">
        <f>'1'!C16</f>
        <v>111 A</v>
      </c>
      <c r="D16" s="11" t="str">
        <f>'1'!D16</f>
        <v>IMCT</v>
      </c>
      <c r="E16" s="11">
        <f>'1'!E16</f>
        <v>31</v>
      </c>
      <c r="F16" s="11"/>
      <c r="G16" s="11"/>
      <c r="H16" s="12">
        <f t="shared" si="0"/>
        <v>0</v>
      </c>
      <c r="I16" s="11">
        <f t="shared" si="1"/>
        <v>31</v>
      </c>
      <c r="J16" s="12">
        <f t="shared" si="2"/>
        <v>1</v>
      </c>
      <c r="K16" s="11"/>
      <c r="L16" s="12">
        <f t="shared" si="3"/>
        <v>0</v>
      </c>
      <c r="M16" s="11"/>
      <c r="N16" s="13"/>
    </row>
    <row r="17" spans="1:14" s="14" customFormat="1" ht="25.5">
      <c r="A17" s="11" t="str">
        <f>'1'!A17</f>
        <v>CALCULO DIFERENCIAL</v>
      </c>
      <c r="B17" s="11"/>
      <c r="C17" s="11" t="str">
        <f>'1'!C17</f>
        <v>104 A</v>
      </c>
      <c r="D17" s="11" t="str">
        <f>'1'!D17</f>
        <v>ISIC</v>
      </c>
      <c r="E17" s="11">
        <f>'1'!E17</f>
        <v>23</v>
      </c>
      <c r="F17" s="11"/>
      <c r="G17" s="11"/>
      <c r="H17" s="12">
        <f t="shared" si="0"/>
        <v>0</v>
      </c>
      <c r="I17" s="11">
        <f t="shared" si="1"/>
        <v>23</v>
      </c>
      <c r="J17" s="12">
        <f t="shared" si="2"/>
        <v>1</v>
      </c>
      <c r="K17" s="11"/>
      <c r="L17" s="12">
        <f t="shared" si="3"/>
        <v>0</v>
      </c>
      <c r="M17" s="11"/>
      <c r="N17" s="13"/>
    </row>
    <row r="18" spans="1:14" s="14" customFormat="1" ht="25.5">
      <c r="A18" s="11" t="str">
        <f>'1'!A18</f>
        <v>CALCULO DIFERENCIAL</v>
      </c>
      <c r="B18" s="11"/>
      <c r="C18" s="11" t="str">
        <f>'1'!C18</f>
        <v>107 C</v>
      </c>
      <c r="D18" s="11" t="str">
        <f>'1'!D18</f>
        <v>IGEM</v>
      </c>
      <c r="E18" s="11">
        <f>'1'!E18</f>
        <v>19</v>
      </c>
      <c r="F18" s="11"/>
      <c r="G18" s="11"/>
      <c r="H18" s="12">
        <f t="shared" si="0"/>
        <v>0</v>
      </c>
      <c r="I18" s="11">
        <f t="shared" si="1"/>
        <v>19</v>
      </c>
      <c r="J18" s="12">
        <f t="shared" si="2"/>
        <v>1</v>
      </c>
      <c r="K18" s="11"/>
      <c r="L18" s="12">
        <f t="shared" si="3"/>
        <v>0</v>
      </c>
      <c r="M18" s="11"/>
      <c r="N18" s="13"/>
    </row>
    <row r="19" spans="1:14" s="14" customFormat="1" ht="12.75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3"/>
    </row>
    <row r="20" spans="1:14" s="14" customFormat="1" ht="12.75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3"/>
    </row>
    <row r="21" spans="1:14" s="14" customFormat="1" ht="12.75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3"/>
    </row>
    <row r="22" spans="1:14" s="14" customFormat="1" ht="12.75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3"/>
    </row>
    <row r="23" spans="1:14" s="14" customFormat="1" ht="12.75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3"/>
    </row>
    <row r="24" spans="1:14" s="14" customFormat="1" ht="12.75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3"/>
    </row>
    <row r="25" spans="1:14" s="14" customFormat="1" ht="12.75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3"/>
    </row>
    <row r="26" spans="1:14" s="14" customFormat="1" ht="12.75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3"/>
    </row>
    <row r="27" spans="1:14" s="14" customFormat="1" ht="16.5" customHeight="1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3"/>
    </row>
    <row r="28" spans="1:14">
      <c r="A28" s="15" t="s">
        <v>38</v>
      </c>
      <c r="B28" s="16" t="s">
        <v>39</v>
      </c>
      <c r="C28" s="16" t="s">
        <v>39</v>
      </c>
      <c r="D28" s="16" t="s">
        <v>39</v>
      </c>
      <c r="E28" s="16">
        <f>SUM(E14:E27)</f>
        <v>140</v>
      </c>
      <c r="F28" s="16">
        <f>SUM(F14:F27)</f>
        <v>0</v>
      </c>
      <c r="G28" s="16">
        <f>SUM(G14:G27)</f>
        <v>0</v>
      </c>
      <c r="H28" s="17">
        <f>SUM(F28:G28)/E28</f>
        <v>0</v>
      </c>
      <c r="I28" s="16">
        <f t="shared" si="1"/>
        <v>140</v>
      </c>
      <c r="J28" s="17">
        <f t="shared" si="2"/>
        <v>1</v>
      </c>
      <c r="K28" s="16">
        <f>SUM(K14:K27)</f>
        <v>0</v>
      </c>
      <c r="L28" s="17">
        <f t="shared" si="3"/>
        <v>0</v>
      </c>
      <c r="M28" s="16" t="e">
        <f>AVERAGE(M14:M27)</f>
        <v>#DIV/0!</v>
      </c>
      <c r="N28" s="18" t="e">
        <f>AVERAGE(N14:N27)</f>
        <v>#DIV/0!</v>
      </c>
    </row>
    <row r="30" spans="1:14" ht="120" customHeight="1">
      <c r="A30" s="41" t="s">
        <v>40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</row>
    <row r="32" spans="1:14">
      <c r="A32" s="19"/>
    </row>
    <row r="33" spans="1:10" ht="12" customHeight="1">
      <c r="B33" s="42" t="s">
        <v>41</v>
      </c>
      <c r="C33" s="42"/>
      <c r="D33" s="42"/>
      <c r="G33" s="30" t="s">
        <v>45</v>
      </c>
      <c r="H33" s="30"/>
      <c r="I33" s="30"/>
      <c r="J33" s="30"/>
    </row>
    <row r="34" spans="1:10" ht="62.25" customHeight="1">
      <c r="B34" s="43"/>
      <c r="C34" s="43"/>
      <c r="D34" s="43"/>
      <c r="G34" s="33"/>
      <c r="H34" s="33"/>
      <c r="I34" s="33"/>
      <c r="J34" s="33"/>
    </row>
    <row r="35" spans="1:10" hidden="1">
      <c r="A35" s="39" t="e">
        <f>#REF!</f>
        <v>#REF!</v>
      </c>
      <c r="B35" s="39"/>
      <c r="C35" s="8"/>
      <c r="E35" s="39"/>
      <c r="F35" s="39"/>
      <c r="G35" s="39"/>
      <c r="H35" s="39"/>
    </row>
    <row r="36" spans="1:10" hidden="1"/>
    <row r="37" spans="1:10" ht="45" customHeight="1">
      <c r="B37" s="40" t="str">
        <f>B10</f>
        <v>MTI. ERICK DE JESUS TELLEZ VERA</v>
      </c>
      <c r="C37" s="40"/>
      <c r="D37" s="40"/>
      <c r="E37" s="20"/>
      <c r="F37" s="20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A30:N30"/>
    <mergeCell ref="B33:D33"/>
    <mergeCell ref="G33:J33"/>
    <mergeCell ref="B34:D34"/>
    <mergeCell ref="G34:J34"/>
    <mergeCell ref="A12:A13"/>
    <mergeCell ref="B12:B13"/>
    <mergeCell ref="C12:C13"/>
    <mergeCell ref="D12:D13"/>
    <mergeCell ref="E12:E13"/>
    <mergeCell ref="B8:C8"/>
    <mergeCell ref="I8:K8"/>
    <mergeCell ref="L8:N8"/>
    <mergeCell ref="B10:L10"/>
    <mergeCell ref="F12:G12"/>
    <mergeCell ref="H12:H13"/>
    <mergeCell ref="I12:I13"/>
    <mergeCell ref="J12:J13"/>
    <mergeCell ref="K12:K13"/>
    <mergeCell ref="L12:L13"/>
    <mergeCell ref="M12:M13"/>
    <mergeCell ref="N12:N13"/>
    <mergeCell ref="B1:N1"/>
    <mergeCell ref="A3:N3"/>
    <mergeCell ref="A5:N5"/>
    <mergeCell ref="A6:D6"/>
    <mergeCell ref="E6:H6"/>
  </mergeCells>
  <pageMargins left="0.70833299999999999" right="0.70833299999999999" top="0.74791700000000005" bottom="1.0513889999999999" header="0.51180599999999998" footer="0.315278"/>
  <pageSetup scale="69" fitToWidth="0" orientation="landscape"/>
  <headerFooter>
    <oddFooter>&amp;RAgosto 2022</oddFooter>
  </headerFooter>
  <drawing r:id="rId1"/>
  <extLst>
    <ext uri="smNativeData">
      <pm:sheetPrefs xmlns:pm="smNativeData" day="1727169793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Tellez</cp:lastModifiedBy>
  <cp:revision>0</cp:revision>
  <cp:lastPrinted>2022-10-07T20:13:17Z</cp:lastPrinted>
  <dcterms:created xsi:type="dcterms:W3CDTF">2021-11-22T14:45:25Z</dcterms:created>
  <dcterms:modified xsi:type="dcterms:W3CDTF">2024-12-12T06:44:48Z</dcterms:modified>
</cp:coreProperties>
</file>