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 01\Desktop\TEC AGO DIC 2024\REPORTES\REPORTE 1\"/>
    </mc:Choice>
  </mc:AlternateContent>
  <bookViews>
    <workbookView xWindow="0" yWindow="0" windowWidth="19200" windowHeight="6930" activeTab="2"/>
  </bookViews>
  <sheets>
    <sheet name="CALIDAD GESTION " sheetId="8" r:id="rId1"/>
    <sheet name="DESARROLLO 707-A" sheetId="7" r:id="rId2"/>
    <sheet name="ING. DE PROCESOS" sheetId="6" r:id="rId3"/>
    <sheet name="MATE ADMON " sheetId="4" r:id="rId4"/>
    <sheet name="DESARROLLO 707-B" sheetId="10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7" i="4" l="1"/>
  <c r="K33" i="8" l="1"/>
  <c r="K38" i="6"/>
  <c r="K24" i="10" l="1"/>
  <c r="M32" i="7" l="1"/>
  <c r="T32" i="7" s="1"/>
  <c r="T10" i="7"/>
  <c r="T11" i="7"/>
  <c r="T12" i="7"/>
  <c r="T13" i="7"/>
  <c r="T14" i="7"/>
  <c r="T15" i="7"/>
  <c r="T16" i="7"/>
  <c r="T17" i="7"/>
  <c r="T18" i="7"/>
  <c r="T19" i="7"/>
  <c r="T20" i="7"/>
  <c r="T21" i="7"/>
  <c r="T22" i="7"/>
  <c r="T23" i="7"/>
  <c r="T24" i="7"/>
  <c r="T25" i="7"/>
  <c r="T26" i="7"/>
  <c r="T27" i="7"/>
  <c r="T28" i="7"/>
  <c r="T29" i="7"/>
  <c r="T30" i="7"/>
  <c r="T31" i="7"/>
  <c r="T9" i="7"/>
  <c r="Q53" i="10" l="1"/>
  <c r="P53" i="10"/>
  <c r="O53" i="10"/>
  <c r="N53" i="10"/>
  <c r="M53" i="10"/>
  <c r="L53" i="10"/>
  <c r="K53" i="10"/>
  <c r="Q52" i="10"/>
  <c r="Q55" i="10" s="1"/>
  <c r="P52" i="10"/>
  <c r="P55" i="10" s="1"/>
  <c r="O52" i="10"/>
  <c r="O55" i="10" s="1"/>
  <c r="N52" i="10"/>
  <c r="N55" i="10" s="1"/>
  <c r="M52" i="10"/>
  <c r="M55" i="10" s="1"/>
  <c r="L52" i="10"/>
  <c r="L55" i="10" s="1"/>
  <c r="K52" i="10"/>
  <c r="K55" i="10" s="1"/>
  <c r="Q51" i="10"/>
  <c r="Q54" i="10" s="1"/>
  <c r="P51" i="10"/>
  <c r="P54" i="10" s="1"/>
  <c r="O51" i="10"/>
  <c r="O54" i="10" s="1"/>
  <c r="N51" i="10"/>
  <c r="N54" i="10" s="1"/>
  <c r="M51" i="10"/>
  <c r="M54" i="10" s="1"/>
  <c r="L51" i="10"/>
  <c r="L54" i="10" s="1"/>
  <c r="K51" i="10"/>
  <c r="R37" i="10"/>
  <c r="R36" i="10"/>
  <c r="R35" i="10"/>
  <c r="R34" i="10"/>
  <c r="R33" i="10"/>
  <c r="R32" i="10"/>
  <c r="R31" i="10"/>
  <c r="R30" i="10"/>
  <c r="R29" i="10"/>
  <c r="R28" i="10"/>
  <c r="R27" i="10"/>
  <c r="R26" i="10"/>
  <c r="R25" i="10"/>
  <c r="R24" i="10"/>
  <c r="R23" i="10"/>
  <c r="R22" i="10"/>
  <c r="R21" i="10"/>
  <c r="R20" i="10"/>
  <c r="R19" i="10"/>
  <c r="R18" i="10"/>
  <c r="R17" i="10"/>
  <c r="R16" i="10"/>
  <c r="R15" i="10"/>
  <c r="R14" i="10"/>
  <c r="R13" i="10"/>
  <c r="R12" i="10"/>
  <c r="R11" i="10"/>
  <c r="B11" i="10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R10" i="10"/>
  <c r="B10" i="10"/>
  <c r="R9" i="10"/>
  <c r="K54" i="10" l="1"/>
  <c r="R53" i="10"/>
  <c r="R51" i="10"/>
  <c r="R52" i="10"/>
  <c r="Q55" i="8"/>
  <c r="Q53" i="8"/>
  <c r="P53" i="8"/>
  <c r="O53" i="8"/>
  <c r="N53" i="8"/>
  <c r="M53" i="8"/>
  <c r="L53" i="8"/>
  <c r="K53" i="8"/>
  <c r="Q52" i="8"/>
  <c r="P52" i="8"/>
  <c r="P55" i="8" s="1"/>
  <c r="O52" i="8"/>
  <c r="O55" i="8" s="1"/>
  <c r="N52" i="8"/>
  <c r="N55" i="8" s="1"/>
  <c r="M52" i="8"/>
  <c r="M55" i="8" s="1"/>
  <c r="L52" i="8"/>
  <c r="L55" i="8" s="1"/>
  <c r="K52" i="8"/>
  <c r="Q51" i="8"/>
  <c r="Q54" i="8" s="1"/>
  <c r="P51" i="8"/>
  <c r="P54" i="8" s="1"/>
  <c r="O51" i="8"/>
  <c r="O54" i="8" s="1"/>
  <c r="N51" i="8"/>
  <c r="N54" i="8" s="1"/>
  <c r="M51" i="8"/>
  <c r="M54" i="8" s="1"/>
  <c r="L51" i="8"/>
  <c r="L54" i="8" s="1"/>
  <c r="K51" i="8"/>
  <c r="R37" i="8"/>
  <c r="R36" i="8"/>
  <c r="R35" i="8"/>
  <c r="R34" i="8"/>
  <c r="R33" i="8"/>
  <c r="R32" i="8"/>
  <c r="R31" i="8"/>
  <c r="R30" i="8"/>
  <c r="R29" i="8"/>
  <c r="R28" i="8"/>
  <c r="R27" i="8"/>
  <c r="R26" i="8"/>
  <c r="R25" i="8"/>
  <c r="R24" i="8"/>
  <c r="R23" i="8"/>
  <c r="R22" i="8"/>
  <c r="R21" i="8"/>
  <c r="R20" i="8"/>
  <c r="R19" i="8"/>
  <c r="R18" i="8"/>
  <c r="R17" i="8"/>
  <c r="R16" i="8"/>
  <c r="R15" i="8"/>
  <c r="R14" i="8"/>
  <c r="R13" i="8"/>
  <c r="R12" i="8"/>
  <c r="R11" i="8"/>
  <c r="R10" i="8"/>
  <c r="B10" i="8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R9" i="8"/>
  <c r="S53" i="7"/>
  <c r="R53" i="7"/>
  <c r="Q53" i="7"/>
  <c r="P53" i="7"/>
  <c r="O53" i="7"/>
  <c r="N53" i="7"/>
  <c r="M53" i="7"/>
  <c r="S52" i="7"/>
  <c r="R52" i="7"/>
  <c r="Q52" i="7"/>
  <c r="P52" i="7"/>
  <c r="O52" i="7"/>
  <c r="N52" i="7"/>
  <c r="M52" i="7"/>
  <c r="S51" i="7"/>
  <c r="R51" i="7"/>
  <c r="Q51" i="7"/>
  <c r="P51" i="7"/>
  <c r="O51" i="7"/>
  <c r="O54" i="7" s="1"/>
  <c r="N51" i="7"/>
  <c r="M51" i="7"/>
  <c r="T36" i="7"/>
  <c r="T35" i="7"/>
  <c r="T34" i="7"/>
  <c r="T33" i="7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Q53" i="6"/>
  <c r="P53" i="6"/>
  <c r="O53" i="6"/>
  <c r="N53" i="6"/>
  <c r="M53" i="6"/>
  <c r="L53" i="6"/>
  <c r="K53" i="6"/>
  <c r="Q52" i="6"/>
  <c r="Q55" i="6" s="1"/>
  <c r="P52" i="6"/>
  <c r="P55" i="6" s="1"/>
  <c r="O52" i="6"/>
  <c r="O55" i="6" s="1"/>
  <c r="N52" i="6"/>
  <c r="N55" i="6" s="1"/>
  <c r="M52" i="6"/>
  <c r="M55" i="6" s="1"/>
  <c r="L52" i="6"/>
  <c r="L55" i="6" s="1"/>
  <c r="K52" i="6"/>
  <c r="Q51" i="6"/>
  <c r="Q54" i="6" s="1"/>
  <c r="P51" i="6"/>
  <c r="P54" i="6" s="1"/>
  <c r="O51" i="6"/>
  <c r="O54" i="6" s="1"/>
  <c r="N51" i="6"/>
  <c r="N54" i="6" s="1"/>
  <c r="M51" i="6"/>
  <c r="M54" i="6" s="1"/>
  <c r="L51" i="6"/>
  <c r="L54" i="6" s="1"/>
  <c r="K51" i="6"/>
  <c r="R37" i="6"/>
  <c r="R36" i="6"/>
  <c r="R35" i="6"/>
  <c r="R34" i="6"/>
  <c r="R33" i="6"/>
  <c r="R32" i="6"/>
  <c r="R31" i="6"/>
  <c r="R30" i="6"/>
  <c r="R29" i="6"/>
  <c r="R28" i="6"/>
  <c r="R27" i="6"/>
  <c r="R26" i="6"/>
  <c r="R25" i="6"/>
  <c r="R24" i="6"/>
  <c r="R23" i="6"/>
  <c r="R22" i="6"/>
  <c r="R21" i="6"/>
  <c r="R20" i="6"/>
  <c r="R19" i="6"/>
  <c r="R18" i="6"/>
  <c r="R17" i="6"/>
  <c r="R16" i="6"/>
  <c r="R15" i="6"/>
  <c r="R14" i="6"/>
  <c r="R13" i="6"/>
  <c r="R12" i="6"/>
  <c r="R11" i="6"/>
  <c r="R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R9" i="6"/>
  <c r="R54" i="7" l="1"/>
  <c r="Q55" i="7"/>
  <c r="N54" i="7"/>
  <c r="O55" i="7"/>
  <c r="P55" i="7"/>
  <c r="P54" i="7"/>
  <c r="Q54" i="7"/>
  <c r="R55" i="7"/>
  <c r="N55" i="7"/>
  <c r="S55" i="7"/>
  <c r="S54" i="7"/>
  <c r="M54" i="7"/>
  <c r="R54" i="10"/>
  <c r="R55" i="10"/>
  <c r="K55" i="8"/>
  <c r="K54" i="8"/>
  <c r="R53" i="8"/>
  <c r="R52" i="6"/>
  <c r="K55" i="6"/>
  <c r="K54" i="6"/>
  <c r="R51" i="6"/>
  <c r="R53" i="6"/>
  <c r="M55" i="7"/>
  <c r="T53" i="7"/>
  <c r="R52" i="8"/>
  <c r="R51" i="8"/>
  <c r="T51" i="7"/>
  <c r="T52" i="7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9" i="4"/>
  <c r="R55" i="8" l="1"/>
  <c r="R54" i="8"/>
  <c r="R54" i="6"/>
  <c r="R55" i="6"/>
  <c r="T55" i="7"/>
  <c r="T54" i="7"/>
  <c r="Q53" i="4"/>
  <c r="P53" i="4"/>
  <c r="O53" i="4"/>
  <c r="N53" i="4"/>
  <c r="M53" i="4"/>
  <c r="L53" i="4"/>
  <c r="K53" i="4"/>
  <c r="Q52" i="4"/>
  <c r="Q55" i="4" s="1"/>
  <c r="P52" i="4"/>
  <c r="O52" i="4"/>
  <c r="O55" i="4" s="1"/>
  <c r="N52" i="4"/>
  <c r="M52" i="4"/>
  <c r="M55" i="4" s="1"/>
  <c r="L52" i="4"/>
  <c r="K52" i="4"/>
  <c r="Q51" i="4"/>
  <c r="Q54" i="4" s="1"/>
  <c r="P51" i="4"/>
  <c r="P54" i="4" s="1"/>
  <c r="O51" i="4"/>
  <c r="O54" i="4" s="1"/>
  <c r="N51" i="4"/>
  <c r="M51" i="4"/>
  <c r="M54" i="4" s="1"/>
  <c r="L51" i="4"/>
  <c r="L54" i="4" s="1"/>
  <c r="K51" i="4"/>
  <c r="R37" i="4"/>
  <c r="R36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P55" i="4"/>
  <c r="L55" i="4" l="1"/>
  <c r="N54" i="4"/>
  <c r="N55" i="4"/>
  <c r="R51" i="4"/>
  <c r="K54" i="4"/>
  <c r="K55" i="4"/>
  <c r="R52" i="4"/>
  <c r="R53" i="4"/>
  <c r="R54" i="4" l="1"/>
  <c r="R55" i="4"/>
</calcChain>
</file>

<file path=xl/sharedStrings.xml><?xml version="1.0" encoding="utf-8"?>
<sst xmlns="http://schemas.openxmlformats.org/spreadsheetml/2006/main" count="399" uniqueCount="249">
  <si>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</si>
  <si>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</si>
  <si>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</si>
  <si>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</si>
  <si>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</si>
  <si>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</si>
  <si>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</si>
  <si>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</si>
  <si>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</si>
  <si>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</si>
  <si>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</si>
  <si>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</si>
  <si>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</si>
  <si>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</si>
  <si>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</si>
  <si>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</si>
  <si>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</si>
  <si>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</si>
  <si>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</si>
  <si>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</si>
  <si>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</si>
  <si>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</si>
  <si>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</si>
  <si>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</si>
  <si>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 xml:space="preserve">ING. JUAN TOMAS RODRIGUEZ MONTERO </t>
  </si>
  <si>
    <r>
      <rPr>
        <sz val="7.5"/>
        <rFont val="Franklin Gothic Medium"/>
        <family val="2"/>
      </rPr>
      <t>AMBROS XOLO FLOR GUADALUPE</t>
    </r>
  </si>
  <si>
    <r>
      <rPr>
        <sz val="7.5"/>
        <rFont val="Franklin Gothic Medium"/>
        <family val="2"/>
      </rPr>
      <t>211U0317</t>
    </r>
  </si>
  <si>
    <r>
      <rPr>
        <sz val="7.5"/>
        <rFont val="Franklin Gothic Medium"/>
        <family val="2"/>
      </rPr>
      <t>CAMACHO IXTEPAN NORMAN XICUANI</t>
    </r>
  </si>
  <si>
    <r>
      <rPr>
        <sz val="7.5"/>
        <rFont val="Franklin Gothic Medium"/>
        <family val="2"/>
      </rPr>
      <t>211U0321</t>
    </r>
  </si>
  <si>
    <r>
      <rPr>
        <sz val="7.5"/>
        <rFont val="Franklin Gothic Medium"/>
        <family val="2"/>
      </rPr>
      <t>CASAS PIO KARLA FERNANDA</t>
    </r>
  </si>
  <si>
    <r>
      <rPr>
        <sz val="7.5"/>
        <rFont val="Franklin Gothic Medium"/>
        <family val="2"/>
      </rPr>
      <t>211U0322</t>
    </r>
  </si>
  <si>
    <r>
      <rPr>
        <sz val="7.5"/>
        <rFont val="Franklin Gothic Medium"/>
        <family val="2"/>
      </rPr>
      <t>CHIGO ACUA BRAYAN DE JESUS</t>
    </r>
  </si>
  <si>
    <r>
      <rPr>
        <sz val="7.5"/>
        <rFont val="Franklin Gothic Medium"/>
        <family val="2"/>
      </rPr>
      <t>211U0326</t>
    </r>
  </si>
  <si>
    <r>
      <rPr>
        <sz val="7.5"/>
        <rFont val="Franklin Gothic Medium"/>
        <family val="2"/>
      </rPr>
      <t>CORTES COBAXIN IVAN</t>
    </r>
  </si>
  <si>
    <r>
      <rPr>
        <sz val="7.5"/>
        <rFont val="Franklin Gothic Medium"/>
        <family val="2"/>
      </rPr>
      <t>211U0327</t>
    </r>
  </si>
  <si>
    <r>
      <rPr>
        <sz val="7.5"/>
        <rFont val="Franklin Gothic Medium"/>
        <family val="2"/>
      </rPr>
      <t>FERMAN TOGA IRVIN ALDAIR</t>
    </r>
  </si>
  <si>
    <r>
      <rPr>
        <sz val="7.5"/>
        <rFont val="Franklin Gothic Medium"/>
        <family val="2"/>
      </rPr>
      <t>211U0328</t>
    </r>
  </si>
  <si>
    <r>
      <rPr>
        <sz val="7.5"/>
        <rFont val="Franklin Gothic Medium"/>
        <family val="2"/>
      </rPr>
      <t>FISCAL FISCAL DANIEL</t>
    </r>
  </si>
  <si>
    <r>
      <rPr>
        <sz val="7.5"/>
        <rFont val="Franklin Gothic Medium"/>
        <family val="2"/>
      </rPr>
      <t>211U0329</t>
    </r>
  </si>
  <si>
    <r>
      <rPr>
        <sz val="7.5"/>
        <rFont val="Franklin Gothic Medium"/>
        <family val="2"/>
      </rPr>
      <t>GOMEZ CARRASCO ZAHIRA JANETH</t>
    </r>
  </si>
  <si>
    <r>
      <rPr>
        <sz val="7.5"/>
        <rFont val="Franklin Gothic Medium"/>
        <family val="2"/>
      </rPr>
      <t>211U0330</t>
    </r>
  </si>
  <si>
    <r>
      <rPr>
        <sz val="7.5"/>
        <rFont val="Franklin Gothic Medium"/>
        <family val="2"/>
      </rPr>
      <t>GUZMAN MATACAPAN JOANA JATHSURY</t>
    </r>
  </si>
  <si>
    <r>
      <rPr>
        <sz val="7.5"/>
        <rFont val="Franklin Gothic Medium"/>
        <family val="2"/>
      </rPr>
      <t>211U0331</t>
    </r>
  </si>
  <si>
    <r>
      <rPr>
        <sz val="7.5"/>
        <rFont val="Franklin Gothic Medium"/>
        <family val="2"/>
      </rPr>
      <t>IXTEPAN CAPI BRAYAN DE JESUS</t>
    </r>
  </si>
  <si>
    <r>
      <rPr>
        <sz val="7.5"/>
        <rFont val="Franklin Gothic Medium"/>
        <family val="2"/>
      </rPr>
      <t>211U0334</t>
    </r>
  </si>
  <si>
    <r>
      <rPr>
        <sz val="7.5"/>
        <rFont val="Franklin Gothic Medium"/>
        <family val="2"/>
      </rPr>
      <t>LUNA LUGO JONATAN DE JESUS</t>
    </r>
  </si>
  <si>
    <r>
      <rPr>
        <sz val="7.5"/>
        <rFont val="Franklin Gothic Medium"/>
        <family val="2"/>
      </rPr>
      <t>211U0338</t>
    </r>
  </si>
  <si>
    <r>
      <rPr>
        <sz val="7.5"/>
        <rFont val="Franklin Gothic Medium"/>
        <family val="2"/>
      </rPr>
      <t>MARCIAL CAMPECHANO MARLEN</t>
    </r>
  </si>
  <si>
    <r>
      <rPr>
        <sz val="7.5"/>
        <rFont val="Franklin Gothic Medium"/>
        <family val="2"/>
      </rPr>
      <t>211U0340</t>
    </r>
  </si>
  <si>
    <r>
      <rPr>
        <sz val="7.5"/>
        <rFont val="Franklin Gothic Medium"/>
        <family val="2"/>
      </rPr>
      <t>MARTINEZ AZAMAR LINDSAY ATZIRY</t>
    </r>
  </si>
  <si>
    <r>
      <rPr>
        <sz val="7.5"/>
        <rFont val="Franklin Gothic Medium"/>
        <family val="2"/>
      </rPr>
      <t>211U0344</t>
    </r>
  </si>
  <si>
    <r>
      <rPr>
        <sz val="7.5"/>
        <rFont val="Franklin Gothic Medium"/>
        <family val="2"/>
      </rPr>
      <t>NAVARRETE RAMIREZ HUGO ANTONIO</t>
    </r>
  </si>
  <si>
    <r>
      <rPr>
        <sz val="7.5"/>
        <rFont val="Franklin Gothic Medium"/>
        <family val="2"/>
      </rPr>
      <t>211U0346</t>
    </r>
  </si>
  <si>
    <r>
      <rPr>
        <sz val="7.5"/>
        <rFont val="Franklin Gothic Medium"/>
        <family val="2"/>
      </rPr>
      <t>ORTEGA SANCHEZ PAUL DE JESUS</t>
    </r>
  </si>
  <si>
    <r>
      <rPr>
        <sz val="7.5"/>
        <rFont val="Franklin Gothic Medium"/>
        <family val="2"/>
      </rPr>
      <t>221U0861</t>
    </r>
  </si>
  <si>
    <r>
      <rPr>
        <sz val="7.5"/>
        <rFont val="Franklin Gothic Medium"/>
        <family val="2"/>
      </rPr>
      <t>ORTIZ CRUZ FRIDA MONSERRAT</t>
    </r>
  </si>
  <si>
    <r>
      <rPr>
        <sz val="7.5"/>
        <rFont val="Franklin Gothic Medium"/>
        <family val="2"/>
      </rPr>
      <t>211U0347</t>
    </r>
  </si>
  <si>
    <r>
      <rPr>
        <sz val="7.5"/>
        <rFont val="Franklin Gothic Medium"/>
        <family val="2"/>
      </rPr>
      <t>PEREZ GALEANA JANNY MARICIELO</t>
    </r>
  </si>
  <si>
    <r>
      <rPr>
        <sz val="7.5"/>
        <rFont val="Franklin Gothic Medium"/>
        <family val="2"/>
      </rPr>
      <t>211U0350</t>
    </r>
  </si>
  <si>
    <r>
      <rPr>
        <sz val="7.5"/>
        <rFont val="Franklin Gothic Medium"/>
        <family val="2"/>
      </rPr>
      <t>POLITO TENORIO ANGEL</t>
    </r>
  </si>
  <si>
    <r>
      <rPr>
        <sz val="7.5"/>
        <rFont val="Franklin Gothic Medium"/>
        <family val="2"/>
      </rPr>
      <t>211U0351</t>
    </r>
  </si>
  <si>
    <r>
      <rPr>
        <sz val="7.5"/>
        <rFont val="Franklin Gothic Medium"/>
        <family val="2"/>
      </rPr>
      <t>QUINO ATEN MARLI CITLALLY</t>
    </r>
  </si>
  <si>
    <r>
      <rPr>
        <sz val="7.5"/>
        <rFont val="Franklin Gothic Medium"/>
        <family val="2"/>
      </rPr>
      <t>211U0353</t>
    </r>
  </si>
  <si>
    <r>
      <rPr>
        <sz val="7.5"/>
        <rFont val="Franklin Gothic Medium"/>
        <family val="2"/>
      </rPr>
      <t>QUINO CINTA KARINA GUADALUPE</t>
    </r>
  </si>
  <si>
    <r>
      <rPr>
        <sz val="7.5"/>
        <rFont val="Franklin Gothic Medium"/>
        <family val="2"/>
      </rPr>
      <t>211U0356</t>
    </r>
  </si>
  <si>
    <r>
      <rPr>
        <sz val="7.5"/>
        <rFont val="Franklin Gothic Medium"/>
        <family val="2"/>
      </rPr>
      <t>SEBA XALA ANGELES MAYLETH</t>
    </r>
  </si>
  <si>
    <r>
      <rPr>
        <sz val="7.5"/>
        <rFont val="Franklin Gothic Medium"/>
        <family val="2"/>
      </rPr>
      <t>211U0358</t>
    </r>
  </si>
  <si>
    <r>
      <rPr>
        <sz val="7.5"/>
        <rFont val="Franklin Gothic Medium"/>
        <family val="2"/>
      </rPr>
      <t>TELONA PACHECO JENNIFER</t>
    </r>
  </si>
  <si>
    <r>
      <rPr>
        <sz val="7.5"/>
        <rFont val="Franklin Gothic Medium"/>
        <family val="2"/>
      </rPr>
      <t>211U0360</t>
    </r>
  </si>
  <si>
    <r>
      <rPr>
        <sz val="7.5"/>
        <rFont val="Franklin Gothic Medium"/>
        <family val="2"/>
      </rPr>
      <t>VALENTIN AVILA CARLOS RONALDO</t>
    </r>
  </si>
  <si>
    <r>
      <rPr>
        <sz val="7.5"/>
        <rFont val="Franklin Gothic Medium"/>
        <family val="2"/>
      </rPr>
      <t>211U0361</t>
    </r>
  </si>
  <si>
    <r>
      <rPr>
        <sz val="7.5"/>
        <rFont val="Franklin Gothic Medium"/>
        <family val="2"/>
      </rPr>
      <t>VERGARA MONTALVO FATIMA MONSERRAT</t>
    </r>
  </si>
  <si>
    <t>211U0315</t>
  </si>
  <si>
    <t>AMBROS XOLO FLOR GUADALUPE</t>
  </si>
  <si>
    <t xml:space="preserve">DESARROLLO SUSTENTABLE </t>
  </si>
  <si>
    <t>707-A</t>
  </si>
  <si>
    <t>AGOSTO-DICIEMBRE 2024</t>
  </si>
  <si>
    <t xml:space="preserve">CALIDAD APLICADA A LA GESTION EMPRESARIAL </t>
  </si>
  <si>
    <t>AGOSTO-DICEMBRE 2024</t>
  </si>
  <si>
    <r>
      <rPr>
        <sz val="7.5"/>
        <rFont val="Franklin Gothic Medium"/>
        <family val="2"/>
      </rPr>
      <t>221U0413</t>
    </r>
  </si>
  <si>
    <r>
      <rPr>
        <sz val="7.5"/>
        <rFont val="Franklin Gothic Medium"/>
        <family val="2"/>
      </rPr>
      <t>ALEMAN PRIETO GENESIS MILAGROS</t>
    </r>
  </si>
  <si>
    <r>
      <rPr>
        <sz val="7.5"/>
        <rFont val="Franklin Gothic Medium"/>
        <family val="2"/>
      </rPr>
      <t>221U0416</t>
    </r>
  </si>
  <si>
    <r>
      <rPr>
        <sz val="7.5"/>
        <rFont val="Franklin Gothic Medium"/>
        <family val="2"/>
      </rPr>
      <t>AZAMAR AZAMAR ANA LIZZET</t>
    </r>
  </si>
  <si>
    <r>
      <rPr>
        <sz val="7.5"/>
        <rFont val="Franklin Gothic Medium"/>
        <family val="2"/>
      </rPr>
      <t>221U0418</t>
    </r>
  </si>
  <si>
    <r>
      <rPr>
        <sz val="7.5"/>
        <rFont val="Franklin Gothic Medium"/>
        <family val="2"/>
      </rPr>
      <t>BARRIENTOS COTA JESSICA SARAHI</t>
    </r>
  </si>
  <si>
    <r>
      <rPr>
        <sz val="7.5"/>
        <rFont val="Franklin Gothic Medium"/>
        <family val="2"/>
      </rPr>
      <t>221U0422</t>
    </r>
  </si>
  <si>
    <r>
      <rPr>
        <sz val="7.5"/>
        <rFont val="Franklin Gothic Medium"/>
        <family val="2"/>
      </rPr>
      <t>BUENO VILLEGAS RAFAEL</t>
    </r>
  </si>
  <si>
    <r>
      <rPr>
        <sz val="7.5"/>
        <rFont val="Franklin Gothic Medium"/>
        <family val="2"/>
      </rPr>
      <t>221U0424</t>
    </r>
  </si>
  <si>
    <r>
      <rPr>
        <sz val="7.5"/>
        <rFont val="Franklin Gothic Medium"/>
        <family val="2"/>
      </rPr>
      <t>BUSTAMANTE MEZO ALEXIS NOE</t>
    </r>
  </si>
  <si>
    <r>
      <rPr>
        <sz val="7.5"/>
        <rFont val="Franklin Gothic Medium"/>
        <family val="2"/>
      </rPr>
      <t>221U0490</t>
    </r>
  </si>
  <si>
    <r>
      <rPr>
        <sz val="7.5"/>
        <rFont val="Franklin Gothic Medium"/>
        <family val="2"/>
      </rPr>
      <t>CAMPOS ALVAREZ ESTEFANIA</t>
    </r>
  </si>
  <si>
    <r>
      <rPr>
        <sz val="7.5"/>
        <rFont val="Franklin Gothic Medium"/>
        <family val="2"/>
      </rPr>
      <t>221U0489</t>
    </r>
  </si>
  <si>
    <r>
      <rPr>
        <sz val="7.5"/>
        <rFont val="Franklin Gothic Medium"/>
        <family val="2"/>
      </rPr>
      <t>CATEMAXCA SIXTEGA FERNANDA GUADALUPE</t>
    </r>
  </si>
  <si>
    <r>
      <rPr>
        <sz val="7.5"/>
        <rFont val="Franklin Gothic Medium"/>
        <family val="2"/>
      </rPr>
      <t>221U0431</t>
    </r>
  </si>
  <si>
    <r>
      <rPr>
        <sz val="7.5"/>
        <rFont val="Franklin Gothic Medium"/>
        <family val="2"/>
      </rPr>
      <t>CHIGO REYES DAVID</t>
    </r>
  </si>
  <si>
    <r>
      <rPr>
        <sz val="7.5"/>
        <rFont val="Franklin Gothic Medium"/>
        <family val="2"/>
      </rPr>
      <t>221U0432</t>
    </r>
  </si>
  <si>
    <r>
      <rPr>
        <sz val="7.5"/>
        <rFont val="Franklin Gothic Medium"/>
        <family val="2"/>
      </rPr>
      <t>CHIPOL PUCHETA KENIA LISBETH</t>
    </r>
  </si>
  <si>
    <r>
      <rPr>
        <sz val="7.5"/>
        <rFont val="Franklin Gothic Medium"/>
        <family val="2"/>
      </rPr>
      <t>221U0439</t>
    </r>
  </si>
  <si>
    <r>
      <rPr>
        <sz val="7.5"/>
        <rFont val="Franklin Gothic Medium"/>
        <family val="2"/>
      </rPr>
      <t>CORTES TAXILAGA MARITZA</t>
    </r>
  </si>
  <si>
    <r>
      <rPr>
        <sz val="7.5"/>
        <rFont val="Franklin Gothic Medium"/>
        <family val="2"/>
      </rPr>
      <t>221U0491</t>
    </r>
  </si>
  <si>
    <r>
      <rPr>
        <sz val="7.5"/>
        <rFont val="Franklin Gothic Medium"/>
        <family val="2"/>
      </rPr>
      <t>CORTES VILLEGAS VICTOR MANUEL</t>
    </r>
  </si>
  <si>
    <r>
      <rPr>
        <sz val="7.5"/>
        <rFont val="Franklin Gothic Medium"/>
        <family val="2"/>
      </rPr>
      <t>221U0440</t>
    </r>
  </si>
  <si>
    <r>
      <rPr>
        <sz val="7.5"/>
        <rFont val="Franklin Gothic Medium"/>
        <family val="2"/>
      </rPr>
      <t>CRUZ COTO KEVIN IMANOL</t>
    </r>
  </si>
  <si>
    <r>
      <rPr>
        <sz val="7.5"/>
        <rFont val="Franklin Gothic Medium"/>
        <family val="2"/>
      </rPr>
      <t>221U0451</t>
    </r>
  </si>
  <si>
    <r>
      <rPr>
        <sz val="7.5"/>
        <rFont val="Franklin Gothic Medium"/>
        <family val="2"/>
      </rPr>
      <t>HERNÁNDEZ ARRES MARY JOSE</t>
    </r>
  </si>
  <si>
    <r>
      <rPr>
        <sz val="7.5"/>
        <rFont val="Franklin Gothic Medium"/>
        <family val="2"/>
      </rPr>
      <t>221U0453</t>
    </r>
  </si>
  <si>
    <r>
      <rPr>
        <sz val="7.5"/>
        <rFont val="Franklin Gothic Medium"/>
        <family val="2"/>
      </rPr>
      <t>IXTEPAN BUSTAMANTE JORGE LUIS</t>
    </r>
  </si>
  <si>
    <r>
      <rPr>
        <sz val="7.5"/>
        <rFont val="Franklin Gothic Medium"/>
        <family val="2"/>
      </rPr>
      <t>221U0454</t>
    </r>
  </si>
  <si>
    <r>
      <rPr>
        <sz val="7.5"/>
        <rFont val="Franklin Gothic Medium"/>
        <family val="2"/>
      </rPr>
      <t>IXTEPAN CHIPOL CESAR SAUL</t>
    </r>
  </si>
  <si>
    <r>
      <rPr>
        <sz val="7.5"/>
        <rFont val="Franklin Gothic Medium"/>
        <family val="2"/>
      </rPr>
      <t>221U0458</t>
    </r>
  </si>
  <si>
    <r>
      <rPr>
        <sz val="7.5"/>
        <rFont val="Franklin Gothic Medium"/>
        <family val="2"/>
      </rPr>
      <t>MARTINEZ ASCAÑO KENIA MARIA</t>
    </r>
  </si>
  <si>
    <r>
      <rPr>
        <sz val="7.5"/>
        <rFont val="Franklin Gothic Medium"/>
        <family val="2"/>
      </rPr>
      <t>221U0768</t>
    </r>
  </si>
  <si>
    <r>
      <rPr>
        <sz val="7.5"/>
        <rFont val="Franklin Gothic Medium"/>
        <family val="2"/>
      </rPr>
      <t>MONTALVO GRACIA MIRANDA</t>
    </r>
  </si>
  <si>
    <r>
      <rPr>
        <sz val="7.5"/>
        <rFont val="Franklin Gothic Medium"/>
        <family val="2"/>
      </rPr>
      <t>221U0462</t>
    </r>
  </si>
  <si>
    <r>
      <rPr>
        <sz val="7.5"/>
        <rFont val="Franklin Gothic Medium"/>
        <family val="2"/>
      </rPr>
      <t>OLIN PEREZ JANITZZI JANNET</t>
    </r>
  </si>
  <si>
    <r>
      <rPr>
        <sz val="7.5"/>
        <rFont val="Franklin Gothic Medium"/>
        <family val="2"/>
      </rPr>
      <t>221U0464</t>
    </r>
  </si>
  <si>
    <r>
      <rPr>
        <sz val="7.5"/>
        <rFont val="Franklin Gothic Medium"/>
        <family val="2"/>
      </rPr>
      <t>PASCUAL MIXTEGA IRAIS YAMILET</t>
    </r>
  </si>
  <si>
    <r>
      <rPr>
        <sz val="7.5"/>
        <rFont val="Franklin Gothic Medium"/>
        <family val="2"/>
      </rPr>
      <t>221U0465</t>
    </r>
  </si>
  <si>
    <r>
      <rPr>
        <sz val="7.5"/>
        <rFont val="Franklin Gothic Medium"/>
        <family val="2"/>
      </rPr>
      <t>PIXTA IXBA AMAYRANI</t>
    </r>
  </si>
  <si>
    <r>
      <rPr>
        <sz val="7.5"/>
        <rFont val="Franklin Gothic Medium"/>
        <family val="2"/>
      </rPr>
      <t>221U0466</t>
    </r>
  </si>
  <si>
    <r>
      <rPr>
        <sz val="7.5"/>
        <rFont val="Franklin Gothic Medium"/>
        <family val="2"/>
      </rPr>
      <t>PRETELIN FONSECA JOSE GUILLERMO</t>
    </r>
  </si>
  <si>
    <r>
      <rPr>
        <sz val="7.5"/>
        <rFont val="Franklin Gothic Medium"/>
        <family val="2"/>
      </rPr>
      <t>221U0467</t>
    </r>
  </si>
  <si>
    <r>
      <rPr>
        <sz val="7.5"/>
        <rFont val="Franklin Gothic Medium"/>
        <family val="2"/>
      </rPr>
      <t>ROMERO GUTIÉRREZ NAOMI ALEXANDRA</t>
    </r>
  </si>
  <si>
    <r>
      <rPr>
        <sz val="7.5"/>
        <rFont val="Franklin Gothic Medium"/>
        <family val="2"/>
      </rPr>
      <t>221U0469</t>
    </r>
  </si>
  <si>
    <r>
      <rPr>
        <sz val="7.5"/>
        <rFont val="Franklin Gothic Medium"/>
        <family val="2"/>
      </rPr>
      <t>SAN GABRIEL ANTELE KENIA ALEJANDRA</t>
    </r>
  </si>
  <si>
    <r>
      <rPr>
        <sz val="7.5"/>
        <rFont val="Franklin Gothic Medium"/>
        <family val="2"/>
      </rPr>
      <t>221U0470</t>
    </r>
  </si>
  <si>
    <r>
      <rPr>
        <sz val="7.5"/>
        <rFont val="Franklin Gothic Medium"/>
        <family val="2"/>
      </rPr>
      <t>SANTOS TEMICH VICTORIANO</t>
    </r>
  </si>
  <si>
    <r>
      <rPr>
        <sz val="7.5"/>
        <rFont val="Franklin Gothic Medium"/>
        <family val="2"/>
      </rPr>
      <t>221U0471</t>
    </r>
  </si>
  <si>
    <r>
      <rPr>
        <sz val="7.5"/>
        <rFont val="Franklin Gothic Medium"/>
        <family val="2"/>
      </rPr>
      <t>SEBA IXTEPAN ELIZABETH</t>
    </r>
  </si>
  <si>
    <r>
      <rPr>
        <sz val="7.5"/>
        <rFont val="Franklin Gothic Medium"/>
        <family val="2"/>
      </rPr>
      <t>221U0472</t>
    </r>
  </si>
  <si>
    <r>
      <rPr>
        <sz val="7.5"/>
        <rFont val="Franklin Gothic Medium"/>
        <family val="2"/>
      </rPr>
      <t>SUAREZ LINARES LINDA GUADALUPE</t>
    </r>
  </si>
  <si>
    <r>
      <rPr>
        <sz val="7.5"/>
        <rFont val="Franklin Gothic Medium"/>
        <family val="2"/>
      </rPr>
      <t>221U0473</t>
    </r>
  </si>
  <si>
    <r>
      <rPr>
        <sz val="7.5"/>
        <rFont val="Franklin Gothic Medium"/>
        <family val="2"/>
      </rPr>
      <t>TAXILAGA ARENAL DIANA MARÍA</t>
    </r>
  </si>
  <si>
    <r>
      <rPr>
        <sz val="7.5"/>
        <rFont val="Franklin Gothic Medium"/>
        <family val="2"/>
      </rPr>
      <t>221U0482</t>
    </r>
  </si>
  <si>
    <r>
      <rPr>
        <sz val="7.5"/>
        <rFont val="Franklin Gothic Medium"/>
        <family val="2"/>
      </rPr>
      <t>VELASCO TEOBA JAZMIN</t>
    </r>
  </si>
  <si>
    <r>
      <rPr>
        <sz val="7.5"/>
        <rFont val="Franklin Gothic Medium"/>
        <family val="2"/>
      </rPr>
      <t>221U0483</t>
    </r>
  </si>
  <si>
    <r>
      <rPr>
        <sz val="7.5"/>
        <rFont val="Franklin Gothic Medium"/>
        <family val="2"/>
      </rPr>
      <t>VERGARA POLITO ROBERTO</t>
    </r>
  </si>
  <si>
    <t xml:space="preserve">INGENIERIA DE PROCESOS </t>
  </si>
  <si>
    <t>507-B</t>
  </si>
  <si>
    <r>
      <rPr>
        <sz val="7.5"/>
        <rFont val="Franklin Gothic Medium"/>
        <family val="2"/>
      </rPr>
      <t>241U0179</t>
    </r>
  </si>
  <si>
    <r>
      <rPr>
        <sz val="7.5"/>
        <rFont val="Franklin Gothic Medium"/>
        <family val="2"/>
      </rPr>
      <t>APARICIO MAYO SANDRA JAQUELIN</t>
    </r>
  </si>
  <si>
    <r>
      <rPr>
        <sz val="7.5"/>
        <rFont val="Franklin Gothic Medium"/>
        <family val="2"/>
      </rPr>
      <t>241U0180</t>
    </r>
  </si>
  <si>
    <r>
      <rPr>
        <sz val="7.5"/>
        <rFont val="Franklin Gothic Medium"/>
        <family val="2"/>
      </rPr>
      <t>ARRES XOLO MARIA FERNANDA</t>
    </r>
  </si>
  <si>
    <r>
      <rPr>
        <sz val="7.5"/>
        <rFont val="Franklin Gothic Medium"/>
        <family val="2"/>
      </rPr>
      <t>241U0184</t>
    </r>
  </si>
  <si>
    <r>
      <rPr>
        <sz val="7.5"/>
        <rFont val="Franklin Gothic Medium"/>
        <family val="2"/>
      </rPr>
      <t>CAPORAL PEREZ MOISES</t>
    </r>
  </si>
  <si>
    <r>
      <rPr>
        <sz val="7.5"/>
        <rFont val="Franklin Gothic Medium"/>
        <family val="2"/>
      </rPr>
      <t>241U0185</t>
    </r>
  </si>
  <si>
    <r>
      <rPr>
        <sz val="7.5"/>
        <rFont val="Franklin Gothic Medium"/>
        <family val="2"/>
      </rPr>
      <t>CASTILLO CHIGO MIGUEL ANGEL</t>
    </r>
  </si>
  <si>
    <r>
      <rPr>
        <sz val="7.5"/>
        <rFont val="Franklin Gothic Medium"/>
        <family val="2"/>
      </rPr>
      <t>241U0568</t>
    </r>
  </si>
  <si>
    <r>
      <rPr>
        <sz val="7.5"/>
        <rFont val="Franklin Gothic Medium"/>
        <family val="2"/>
      </rPr>
      <t>CHONTAL ARRES DANNA PATRICIA</t>
    </r>
  </si>
  <si>
    <r>
      <rPr>
        <sz val="7.5"/>
        <rFont val="Franklin Gothic Medium"/>
        <family val="2"/>
      </rPr>
      <t>241U0188</t>
    </r>
  </si>
  <si>
    <r>
      <rPr>
        <sz val="7.5"/>
        <rFont val="Franklin Gothic Medium"/>
        <family val="2"/>
      </rPr>
      <t>CHONTAL ORTEGA JASMIN</t>
    </r>
  </si>
  <si>
    <r>
      <rPr>
        <sz val="7.5"/>
        <rFont val="Franklin Gothic Medium"/>
        <family val="2"/>
      </rPr>
      <t>241U0189</t>
    </r>
  </si>
  <si>
    <r>
      <rPr>
        <sz val="7.5"/>
        <rFont val="Franklin Gothic Medium"/>
        <family val="2"/>
      </rPr>
      <t>COBAXIN BAXIN VALERIA</t>
    </r>
  </si>
  <si>
    <r>
      <rPr>
        <sz val="7.5"/>
        <rFont val="Franklin Gothic Medium"/>
        <family val="2"/>
      </rPr>
      <t>241U0190</t>
    </r>
  </si>
  <si>
    <r>
      <rPr>
        <sz val="7.5"/>
        <rFont val="Franklin Gothic Medium"/>
        <family val="2"/>
      </rPr>
      <t>CRUZ FLORES EMMANUEL</t>
    </r>
  </si>
  <si>
    <r>
      <rPr>
        <sz val="7.5"/>
        <rFont val="Franklin Gothic Medium"/>
        <family val="2"/>
      </rPr>
      <t>241U0194</t>
    </r>
  </si>
  <si>
    <r>
      <rPr>
        <sz val="7.5"/>
        <rFont val="Franklin Gothic Medium"/>
        <family val="2"/>
      </rPr>
      <t>FIGUEROA PEREZ VALERIA ANEL</t>
    </r>
  </si>
  <si>
    <r>
      <rPr>
        <sz val="7.5"/>
        <rFont val="Franklin Gothic Medium"/>
        <family val="2"/>
      </rPr>
      <t>241U0196</t>
    </r>
  </si>
  <si>
    <r>
      <rPr>
        <sz val="7.5"/>
        <rFont val="Franklin Gothic Medium"/>
        <family val="2"/>
      </rPr>
      <t>GARCIA SINTA EMMILY ISABELLA</t>
    </r>
  </si>
  <si>
    <r>
      <rPr>
        <sz val="7.5"/>
        <rFont val="Franklin Gothic Medium"/>
        <family val="2"/>
      </rPr>
      <t>241U0200</t>
    </r>
  </si>
  <si>
    <r>
      <rPr>
        <sz val="7.5"/>
        <rFont val="Franklin Gothic Medium"/>
        <family val="2"/>
      </rPr>
      <t>IGNOT DOMINGUEZ ANGEL FRABICE</t>
    </r>
  </si>
  <si>
    <r>
      <rPr>
        <sz val="7.5"/>
        <rFont val="Franklin Gothic Medium"/>
        <family val="2"/>
      </rPr>
      <t>241U0201</t>
    </r>
  </si>
  <si>
    <r>
      <rPr>
        <sz val="7.5"/>
        <rFont val="Franklin Gothic Medium"/>
        <family val="2"/>
      </rPr>
      <t>ISIDORO MARTINEZ HAYDI BETSI CLAVEL</t>
    </r>
  </si>
  <si>
    <r>
      <rPr>
        <sz val="7.5"/>
        <rFont val="Franklin Gothic Medium"/>
        <family val="2"/>
      </rPr>
      <t>241U0203</t>
    </r>
  </si>
  <si>
    <r>
      <rPr>
        <sz val="7.5"/>
        <rFont val="Franklin Gothic Medium"/>
        <family val="2"/>
      </rPr>
      <t>LUCHO BONILLA JARET DAMIAN</t>
    </r>
  </si>
  <si>
    <r>
      <rPr>
        <sz val="7.5"/>
        <rFont val="Franklin Gothic Medium"/>
        <family val="2"/>
      </rPr>
      <t>241U0204</t>
    </r>
  </si>
  <si>
    <r>
      <rPr>
        <sz val="7.5"/>
        <rFont val="Franklin Gothic Medium"/>
        <family val="2"/>
      </rPr>
      <t>LUCHO XOLO KARLA MARIA</t>
    </r>
  </si>
  <si>
    <r>
      <rPr>
        <sz val="7.5"/>
        <rFont val="Franklin Gothic Medium"/>
        <family val="2"/>
      </rPr>
      <t>241U0206</t>
    </r>
  </si>
  <si>
    <r>
      <rPr>
        <sz val="7.5"/>
        <rFont val="Franklin Gothic Medium"/>
        <family val="2"/>
      </rPr>
      <t>MARTINEZ CRUZ OCTAVIO</t>
    </r>
  </si>
  <si>
    <r>
      <rPr>
        <sz val="7.5"/>
        <rFont val="Franklin Gothic Medium"/>
        <family val="2"/>
      </rPr>
      <t>241U0208</t>
    </r>
  </si>
  <si>
    <r>
      <rPr>
        <sz val="7.5"/>
        <rFont val="Franklin Gothic Medium"/>
        <family val="2"/>
      </rPr>
      <t>MENDOZA ORTIZ ORLLIN LINETTE</t>
    </r>
  </si>
  <si>
    <r>
      <rPr>
        <sz val="7.5"/>
        <rFont val="Franklin Gothic Medium"/>
        <family val="2"/>
      </rPr>
      <t>241U0209</t>
    </r>
  </si>
  <si>
    <r>
      <rPr>
        <sz val="7.5"/>
        <rFont val="Franklin Gothic Medium"/>
        <family val="2"/>
      </rPr>
      <t>MIL QUINO LUIS ANGEL</t>
    </r>
  </si>
  <si>
    <r>
      <rPr>
        <sz val="7.5"/>
        <rFont val="Franklin Gothic Medium"/>
        <family val="2"/>
      </rPr>
      <t>241U0210</t>
    </r>
  </si>
  <si>
    <r>
      <rPr>
        <sz val="7.5"/>
        <rFont val="Franklin Gothic Medium"/>
        <family val="2"/>
      </rPr>
      <t>MORALES HERNANDEZ LEOPOLDO</t>
    </r>
  </si>
  <si>
    <r>
      <rPr>
        <sz val="7.5"/>
        <rFont val="Franklin Gothic Medium"/>
        <family val="2"/>
      </rPr>
      <t>241U0211</t>
    </r>
  </si>
  <si>
    <r>
      <rPr>
        <sz val="7.5"/>
        <rFont val="Franklin Gothic Medium"/>
        <family val="2"/>
      </rPr>
      <t>MORALES LUIS LESLI RAEL</t>
    </r>
  </si>
  <si>
    <r>
      <rPr>
        <sz val="7.5"/>
        <rFont val="Franklin Gothic Medium"/>
        <family val="2"/>
      </rPr>
      <t>241U0213</t>
    </r>
  </si>
  <si>
    <r>
      <rPr>
        <sz val="7.5"/>
        <rFont val="Franklin Gothic Medium"/>
        <family val="2"/>
      </rPr>
      <t>MORENO CHAGALA DANNA KAREN</t>
    </r>
  </si>
  <si>
    <r>
      <rPr>
        <sz val="7.5"/>
        <rFont val="Franklin Gothic Medium"/>
        <family val="2"/>
      </rPr>
      <t>241U0216</t>
    </r>
  </si>
  <si>
    <r>
      <rPr>
        <sz val="7.5"/>
        <rFont val="Franklin Gothic Medium"/>
        <family val="2"/>
      </rPr>
      <t>PIO TOTO CECILIA</t>
    </r>
  </si>
  <si>
    <r>
      <rPr>
        <sz val="7.5"/>
        <rFont val="Franklin Gothic Medium"/>
        <family val="2"/>
      </rPr>
      <t>241U0217</t>
    </r>
  </si>
  <si>
    <r>
      <rPr>
        <sz val="7.5"/>
        <rFont val="Franklin Gothic Medium"/>
        <family val="2"/>
      </rPr>
      <t>POLITO LLANO JESUS ALBERTO</t>
    </r>
  </si>
  <si>
    <r>
      <rPr>
        <sz val="7.5"/>
        <rFont val="Franklin Gothic Medium"/>
        <family val="2"/>
      </rPr>
      <t>241U0218</t>
    </r>
  </si>
  <si>
    <r>
      <rPr>
        <sz val="7.5"/>
        <rFont val="Franklin Gothic Medium"/>
        <family val="2"/>
      </rPr>
      <t>PORTUGAL GARRIDO ASHLEY AILY</t>
    </r>
  </si>
  <si>
    <r>
      <rPr>
        <sz val="7.5"/>
        <rFont val="Franklin Gothic Medium"/>
        <family val="2"/>
      </rPr>
      <t>241U0221</t>
    </r>
  </si>
  <si>
    <r>
      <rPr>
        <sz val="7.5"/>
        <rFont val="Franklin Gothic Medium"/>
        <family val="2"/>
      </rPr>
      <t>RAMIREZ MOZO ANTONIO ALEXANDER</t>
    </r>
  </si>
  <si>
    <r>
      <rPr>
        <sz val="7.5"/>
        <rFont val="Franklin Gothic Medium"/>
        <family val="2"/>
      </rPr>
      <t>241U0620</t>
    </r>
  </si>
  <si>
    <r>
      <rPr>
        <sz val="7.5"/>
        <rFont val="Franklin Gothic Medium"/>
        <family val="2"/>
      </rPr>
      <t>RAYMUNDO ALVARADO MOISÉS DAMIÁN</t>
    </r>
  </si>
  <si>
    <r>
      <rPr>
        <sz val="7.5"/>
        <rFont val="Franklin Gothic Medium"/>
        <family val="2"/>
      </rPr>
      <t>241U0585</t>
    </r>
  </si>
  <si>
    <r>
      <rPr>
        <sz val="7.5"/>
        <rFont val="Franklin Gothic Medium"/>
        <family val="2"/>
      </rPr>
      <t>RODRIGUEZ ESCRIBANO DORIAN YAHIR</t>
    </r>
  </si>
  <si>
    <r>
      <rPr>
        <sz val="7.5"/>
        <rFont val="Franklin Gothic Medium"/>
        <family val="2"/>
      </rPr>
      <t>241U0222</t>
    </r>
  </si>
  <si>
    <r>
      <rPr>
        <sz val="7.5"/>
        <rFont val="Franklin Gothic Medium"/>
        <family val="2"/>
      </rPr>
      <t>ROMAN SEBA NOELIA</t>
    </r>
  </si>
  <si>
    <r>
      <rPr>
        <sz val="7.5"/>
        <rFont val="Franklin Gothic Medium"/>
        <family val="2"/>
      </rPr>
      <t>241U0225</t>
    </r>
  </si>
  <si>
    <r>
      <rPr>
        <sz val="7.5"/>
        <rFont val="Franklin Gothic Medium"/>
        <family val="2"/>
      </rPr>
      <t>SEBA SINACA CYNTHIA</t>
    </r>
  </si>
  <si>
    <r>
      <rPr>
        <sz val="7.5"/>
        <rFont val="Franklin Gothic Medium"/>
        <family val="2"/>
      </rPr>
      <t>241U0226</t>
    </r>
  </si>
  <si>
    <r>
      <rPr>
        <sz val="7.5"/>
        <rFont val="Franklin Gothic Medium"/>
        <family val="2"/>
      </rPr>
      <t>TEMICH BAXIN LUIS FELIPE</t>
    </r>
  </si>
  <si>
    <r>
      <rPr>
        <sz val="7.5"/>
        <rFont val="Franklin Gothic Medium"/>
        <family val="2"/>
      </rPr>
      <t>241U0227</t>
    </r>
  </si>
  <si>
    <r>
      <rPr>
        <sz val="7.5"/>
        <rFont val="Franklin Gothic Medium"/>
        <family val="2"/>
      </rPr>
      <t>TENORIO JIMÉNEZ JOSÉ DAVID</t>
    </r>
  </si>
  <si>
    <r>
      <rPr>
        <sz val="7.5"/>
        <rFont val="Franklin Gothic Medium"/>
        <family val="2"/>
      </rPr>
      <t>241U0228</t>
    </r>
  </si>
  <si>
    <r>
      <rPr>
        <sz val="7.5"/>
        <rFont val="Franklin Gothic Medium"/>
        <family val="2"/>
      </rPr>
      <t>TEPAX PEREZ SINAI YAMILET</t>
    </r>
  </si>
  <si>
    <r>
      <rPr>
        <sz val="7.5"/>
        <rFont val="Franklin Gothic Medium"/>
        <family val="2"/>
      </rPr>
      <t>241U0234</t>
    </r>
  </si>
  <si>
    <r>
      <rPr>
        <sz val="7.5"/>
        <rFont val="Franklin Gothic Medium"/>
        <family val="2"/>
      </rPr>
      <t>VICENTE CAZARIN JAN DYLAN</t>
    </r>
  </si>
  <si>
    <r>
      <rPr>
        <sz val="7.5"/>
        <rFont val="Franklin Gothic Medium"/>
        <family val="2"/>
      </rPr>
      <t>241U0235</t>
    </r>
  </si>
  <si>
    <r>
      <rPr>
        <sz val="7.5"/>
        <rFont val="Franklin Gothic Medium"/>
        <family val="2"/>
      </rPr>
      <t>VICHI MENDEZ PEDRO ISRAEL</t>
    </r>
  </si>
  <si>
    <r>
      <rPr>
        <sz val="7.5"/>
        <rFont val="Franklin Gothic Medium"/>
        <family val="2"/>
      </rPr>
      <t>241U0236</t>
    </r>
  </si>
  <si>
    <r>
      <rPr>
        <sz val="7.5"/>
        <rFont val="Franklin Gothic Medium"/>
        <family val="2"/>
      </rPr>
      <t>VICTORIA CABAÑAS LILENI KRISTEL</t>
    </r>
  </si>
  <si>
    <r>
      <rPr>
        <sz val="7.5"/>
        <rFont val="Franklin Gothic Medium"/>
        <family val="2"/>
      </rPr>
      <t>241U0237</t>
    </r>
  </si>
  <si>
    <r>
      <rPr>
        <sz val="7.5"/>
        <rFont val="Franklin Gothic Medium"/>
        <family val="2"/>
      </rPr>
      <t>VILLALOBOS PAVA DIANA ADAI</t>
    </r>
  </si>
  <si>
    <r>
      <rPr>
        <sz val="7.5"/>
        <rFont val="Franklin Gothic Medium"/>
        <family val="2"/>
      </rPr>
      <t>241U0240</t>
    </r>
  </si>
  <si>
    <r>
      <rPr>
        <sz val="7.5"/>
        <rFont val="Franklin Gothic Medium"/>
        <family val="2"/>
      </rPr>
      <t>XALATE SALAZAR VICTOR DAVID</t>
    </r>
  </si>
  <si>
    <r>
      <rPr>
        <sz val="7.5"/>
        <rFont val="Franklin Gothic Medium"/>
        <family val="2"/>
      </rPr>
      <t>241U0630</t>
    </r>
  </si>
  <si>
    <r>
      <rPr>
        <sz val="7.5"/>
        <rFont val="Franklin Gothic Medium"/>
        <family val="2"/>
      </rPr>
      <t>XOLO SANTOS MARLENE SOFÍA</t>
    </r>
  </si>
  <si>
    <r>
      <rPr>
        <sz val="7.5"/>
        <rFont val="Franklin Gothic Medium"/>
        <family val="2"/>
      </rPr>
      <t>241U0241</t>
    </r>
  </si>
  <si>
    <r>
      <rPr>
        <sz val="7.5"/>
        <rFont val="Franklin Gothic Medium"/>
        <family val="2"/>
      </rPr>
      <t>XOLOT ARAN SAID</t>
    </r>
  </si>
  <si>
    <r>
      <rPr>
        <sz val="7.5"/>
        <rFont val="Franklin Gothic Medium"/>
        <family val="2"/>
      </rPr>
      <t>211U0318</t>
    </r>
  </si>
  <si>
    <r>
      <rPr>
        <sz val="7.5"/>
        <rFont val="Franklin Gothic Medium"/>
        <family val="2"/>
      </rPr>
      <t>CAPORAL FIGAROLA EDGAR DE JESUS</t>
    </r>
  </si>
  <si>
    <r>
      <rPr>
        <sz val="7.5"/>
        <rFont val="Franklin Gothic Medium"/>
        <family val="2"/>
      </rPr>
      <t>211U0319</t>
    </r>
  </si>
  <si>
    <r>
      <rPr>
        <sz val="7.5"/>
        <rFont val="Franklin Gothic Medium"/>
        <family val="2"/>
      </rPr>
      <t>CARVAJAL BAPO YOALI ESPERANZA</t>
    </r>
  </si>
  <si>
    <r>
      <rPr>
        <sz val="7.5"/>
        <rFont val="Franklin Gothic Medium"/>
        <family val="2"/>
      </rPr>
      <t>211U0323</t>
    </r>
  </si>
  <si>
    <r>
      <rPr>
        <sz val="7.5"/>
        <rFont val="Franklin Gothic Medium"/>
        <family val="2"/>
      </rPr>
      <t>CHIPOL ESCOBAR AIDA LUISA</t>
    </r>
  </si>
  <si>
    <r>
      <rPr>
        <sz val="7.5"/>
        <rFont val="Franklin Gothic Medium"/>
        <family val="2"/>
      </rPr>
      <t>211U0332</t>
    </r>
  </si>
  <si>
    <r>
      <rPr>
        <sz val="7.5"/>
        <rFont val="Franklin Gothic Medium"/>
        <family val="2"/>
      </rPr>
      <t>JIMENEZ POLITO YADIRA</t>
    </r>
  </si>
  <si>
    <r>
      <rPr>
        <sz val="7.5"/>
        <rFont val="Franklin Gothic Medium"/>
        <family val="2"/>
      </rPr>
      <t>211U0336</t>
    </r>
  </si>
  <si>
    <r>
      <rPr>
        <sz val="7.5"/>
        <rFont val="Franklin Gothic Medium"/>
        <family val="2"/>
      </rPr>
      <t>MALAGA TEMICH KARLA ALEJANDRA</t>
    </r>
  </si>
  <si>
    <r>
      <rPr>
        <sz val="7.5"/>
        <rFont val="Franklin Gothic Medium"/>
        <family val="2"/>
      </rPr>
      <t>211U0337</t>
    </r>
  </si>
  <si>
    <r>
      <rPr>
        <sz val="7.5"/>
        <rFont val="Franklin Gothic Medium"/>
        <family val="2"/>
      </rPr>
      <t>MALDONADO MALAGA MARIA JOSE</t>
    </r>
  </si>
  <si>
    <r>
      <rPr>
        <sz val="7.5"/>
        <rFont val="Franklin Gothic Medium"/>
        <family val="2"/>
      </rPr>
      <t>211U0548</t>
    </r>
  </si>
  <si>
    <r>
      <rPr>
        <sz val="7.5"/>
        <rFont val="Franklin Gothic Medium"/>
        <family val="2"/>
      </rPr>
      <t>MORA LUNA EDGAR DE JESUS</t>
    </r>
  </si>
  <si>
    <r>
      <rPr>
        <sz val="7.5"/>
        <rFont val="Franklin Gothic Medium"/>
        <family val="2"/>
      </rPr>
      <t>211U0343</t>
    </r>
  </si>
  <si>
    <r>
      <rPr>
        <sz val="7.5"/>
        <rFont val="Franklin Gothic Medium"/>
        <family val="2"/>
      </rPr>
      <t>MORALES AZAMAR GLADYS STEFANY</t>
    </r>
  </si>
  <si>
    <r>
      <rPr>
        <sz val="7.5"/>
        <rFont val="Franklin Gothic Medium"/>
        <family val="2"/>
      </rPr>
      <t>211U0539</t>
    </r>
  </si>
  <si>
    <r>
      <rPr>
        <sz val="7.5"/>
        <rFont val="Franklin Gothic Medium"/>
        <family val="2"/>
      </rPr>
      <t>PEREZ HERNANDEZ ESTHEFANIA</t>
    </r>
  </si>
  <si>
    <r>
      <rPr>
        <sz val="7.5"/>
        <rFont val="Franklin Gothic Medium"/>
        <family val="2"/>
      </rPr>
      <t>211U0352</t>
    </r>
  </si>
  <si>
    <r>
      <rPr>
        <sz val="7.5"/>
        <rFont val="Franklin Gothic Medium"/>
        <family val="2"/>
      </rPr>
      <t>QUINO AYALA PERLA ITZEL</t>
    </r>
  </si>
  <si>
    <r>
      <rPr>
        <sz val="7.5"/>
        <rFont val="Franklin Gothic Medium"/>
        <family val="2"/>
      </rPr>
      <t>211U0267</t>
    </r>
  </si>
  <si>
    <r>
      <rPr>
        <sz val="7.5"/>
        <rFont val="Franklin Gothic Medium"/>
        <family val="2"/>
      </rPr>
      <t>QUINO SALAZAR KARLA PATRICIA</t>
    </r>
  </si>
  <si>
    <r>
      <rPr>
        <sz val="7.5"/>
        <rFont val="Franklin Gothic Medium"/>
        <family val="2"/>
      </rPr>
      <t>211U0354</t>
    </r>
  </si>
  <si>
    <r>
      <rPr>
        <sz val="7.5"/>
        <rFont val="Franklin Gothic Medium"/>
        <family val="2"/>
      </rPr>
      <t>RIVERA CHAGALA ITZEL</t>
    </r>
  </si>
  <si>
    <r>
      <rPr>
        <sz val="7.5"/>
        <rFont val="Franklin Gothic Medium"/>
        <family val="2"/>
      </rPr>
      <t>211U0275</t>
    </r>
  </si>
  <si>
    <r>
      <rPr>
        <sz val="7.5"/>
        <rFont val="Franklin Gothic Medium"/>
        <family val="2"/>
      </rPr>
      <t>SAN JUAN RAMOS JASON</t>
    </r>
  </si>
  <si>
    <r>
      <rPr>
        <sz val="7.5"/>
        <rFont val="Franklin Gothic Medium"/>
        <family val="2"/>
      </rPr>
      <t>211U0363</t>
    </r>
  </si>
  <si>
    <r>
      <rPr>
        <sz val="7.5"/>
        <rFont val="Franklin Gothic Medium"/>
        <family val="2"/>
      </rPr>
      <t>XOLO XOLO MIRIAM</t>
    </r>
  </si>
  <si>
    <r>
      <rPr>
        <sz val="7.5"/>
        <rFont val="Franklin Gothic Medium"/>
        <family val="2"/>
      </rPr>
      <t>211U0364</t>
    </r>
  </si>
  <si>
    <r>
      <rPr>
        <sz val="7.5"/>
        <rFont val="Franklin Gothic Medium"/>
        <family val="2"/>
      </rPr>
      <t>ZETINA MONDRAGON JOSE ANTONIO</t>
    </r>
  </si>
  <si>
    <t>AGOSTO- DICEMBRE 2024</t>
  </si>
  <si>
    <t>707-B</t>
  </si>
  <si>
    <t xml:space="preserve">MATEMATICAS APLICADA  A LA ADMINISTRACION </t>
  </si>
  <si>
    <t>105-A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</si>
</sst>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Arial MT"/>
    </font>
    <font>
      <sz val="7.5"/>
      <name val="Franklin Gothic Medium"/>
    </font>
    <font>
      <sz val="7.5"/>
      <name val="Franklin Gothic Medium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01">
    <xf numFmtId="0" fontId="0" fillId="0" borderId="0" xfId="0"/>
    <xf numFmtId="0" fontId="2" fillId="0" borderId="0" xfId="0" applyFont="1" applyAlignment="1"/>
    <xf numFmtId="0" fontId="0" fillId="0" borderId="2" xfId="0" applyBorder="1"/>
    <xf numFmtId="0" fontId="4" fillId="0" borderId="0" xfId="0" applyFont="1"/>
    <xf numFmtId="0" fontId="4" fillId="0" borderId="2" xfId="0" applyFont="1" applyBorder="1"/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8" xfId="0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6" fillId="0" borderId="12" xfId="0" applyFont="1" applyFill="1" applyBorder="1" applyAlignment="1">
      <alignment horizontal="center" vertical="top" wrapText="1"/>
    </xf>
    <xf numFmtId="0" fontId="6" fillId="0" borderId="13" xfId="0" applyFont="1" applyFill="1" applyBorder="1" applyAlignment="1">
      <alignment horizontal="center" vertical="top" wrapText="1"/>
    </xf>
    <xf numFmtId="0" fontId="6" fillId="0" borderId="14" xfId="0" applyFont="1" applyFill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15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horizontal="center" vertical="top" wrapText="1"/>
    </xf>
    <xf numFmtId="0" fontId="6" fillId="0" borderId="17" xfId="0" applyFont="1" applyFill="1" applyBorder="1" applyAlignment="1">
      <alignment horizontal="center" vertical="top" wrapText="1"/>
    </xf>
    <xf numFmtId="0" fontId="0" fillId="3" borderId="4" xfId="0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7" fillId="0" borderId="8" xfId="0" applyFont="1" applyFill="1" applyBorder="1" applyAlignment="1">
      <alignment horizontal="center" vertical="top" wrapText="1"/>
    </xf>
    <xf numFmtId="0" fontId="8" fillId="0" borderId="8" xfId="0" applyFont="1" applyFill="1" applyBorder="1" applyAlignment="1">
      <alignment horizontal="center" vertical="top" wrapText="1"/>
    </xf>
    <xf numFmtId="0" fontId="8" fillId="0" borderId="8" xfId="0" applyFont="1" applyFill="1" applyBorder="1" applyAlignment="1">
      <alignment horizontal="center" vertical="top"/>
    </xf>
    <xf numFmtId="0" fontId="7" fillId="0" borderId="8" xfId="0" applyFont="1" applyFill="1" applyBorder="1" applyAlignment="1">
      <alignment horizontal="center" vertical="top"/>
    </xf>
    <xf numFmtId="0" fontId="7" fillId="0" borderId="12" xfId="0" applyFont="1" applyFill="1" applyBorder="1" applyAlignment="1">
      <alignment horizontal="center" vertical="top" wrapText="1"/>
    </xf>
    <xf numFmtId="0" fontId="0" fillId="4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/>
    <xf numFmtId="0" fontId="8" fillId="0" borderId="21" xfId="0" applyFont="1" applyFill="1" applyBorder="1" applyAlignment="1">
      <alignment horizontal="center" vertical="top" wrapText="1"/>
    </xf>
    <xf numFmtId="0" fontId="6" fillId="0" borderId="12" xfId="0" applyFont="1" applyFill="1" applyBorder="1" applyAlignment="1">
      <alignment horizontal="left" vertical="top" wrapText="1"/>
    </xf>
    <xf numFmtId="0" fontId="6" fillId="0" borderId="20" xfId="0" applyFont="1" applyFill="1" applyBorder="1" applyAlignment="1">
      <alignment horizontal="left" vertical="top" wrapText="1"/>
    </xf>
    <xf numFmtId="0" fontId="0" fillId="6" borderId="2" xfId="0" applyFill="1" applyBorder="1" applyAlignment="1">
      <alignment horizontal="center"/>
    </xf>
    <xf numFmtId="0" fontId="6" fillId="0" borderId="12" xfId="0" applyFont="1" applyFill="1" applyBorder="1" applyAlignment="1">
      <alignment horizontal="center" vertical="top" wrapText="1"/>
    </xf>
    <xf numFmtId="0" fontId="6" fillId="0" borderId="13" xfId="0" applyFont="1" applyFill="1" applyBorder="1" applyAlignment="1">
      <alignment horizontal="center" vertical="top" wrapText="1"/>
    </xf>
    <xf numFmtId="0" fontId="6" fillId="0" borderId="14" xfId="0" applyFont="1" applyFill="1" applyBorder="1" applyAlignment="1">
      <alignment horizontal="center" vertical="top" wrapText="1"/>
    </xf>
    <xf numFmtId="0" fontId="6" fillId="0" borderId="15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horizontal="center" vertical="top" wrapText="1"/>
    </xf>
    <xf numFmtId="0" fontId="6" fillId="0" borderId="17" xfId="0" applyFont="1" applyFill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12" xfId="0" applyFont="1" applyFill="1" applyBorder="1" applyAlignment="1">
      <alignment horizontal="left" vertical="top"/>
    </xf>
    <xf numFmtId="0" fontId="7" fillId="0" borderId="13" xfId="0" applyFont="1" applyFill="1" applyBorder="1" applyAlignment="1">
      <alignment horizontal="left" vertical="top"/>
    </xf>
    <xf numFmtId="0" fontId="7" fillId="0" borderId="14" xfId="0" applyFont="1" applyFill="1" applyBorder="1" applyAlignment="1">
      <alignment horizontal="left" vertical="top"/>
    </xf>
    <xf numFmtId="0" fontId="0" fillId="3" borderId="2" xfId="0" applyFill="1" applyBorder="1" applyAlignment="1">
      <alignment horizontal="center"/>
    </xf>
    <xf numFmtId="0" fontId="7" fillId="4" borderId="12" xfId="0" applyFont="1" applyFill="1" applyBorder="1" applyAlignment="1">
      <alignment horizontal="left" vertical="top"/>
    </xf>
    <xf numFmtId="0" fontId="7" fillId="4" borderId="13" xfId="0" applyFont="1" applyFill="1" applyBorder="1" applyAlignment="1">
      <alignment horizontal="left" vertical="top"/>
    </xf>
    <xf numFmtId="0" fontId="7" fillId="4" borderId="14" xfId="0" applyFont="1" applyFill="1" applyBorder="1" applyAlignment="1">
      <alignment horizontal="left" vertical="top"/>
    </xf>
    <xf numFmtId="0" fontId="7" fillId="0" borderId="9" xfId="0" applyFont="1" applyFill="1" applyBorder="1" applyAlignment="1">
      <alignment horizontal="left" vertical="top"/>
    </xf>
    <xf numFmtId="0" fontId="7" fillId="0" borderId="10" xfId="0" applyFont="1" applyFill="1" applyBorder="1" applyAlignment="1">
      <alignment horizontal="left" vertical="top"/>
    </xf>
    <xf numFmtId="0" fontId="7" fillId="0" borderId="11" xfId="0" applyFont="1" applyFill="1" applyBorder="1" applyAlignment="1">
      <alignment horizontal="left" vertical="top"/>
    </xf>
    <xf numFmtId="0" fontId="7" fillId="5" borderId="12" xfId="0" applyFont="1" applyFill="1" applyBorder="1" applyAlignment="1">
      <alignment horizontal="left" vertical="top"/>
    </xf>
    <xf numFmtId="0" fontId="7" fillId="5" borderId="13" xfId="0" applyFont="1" applyFill="1" applyBorder="1" applyAlignment="1">
      <alignment horizontal="left" vertical="top"/>
    </xf>
    <xf numFmtId="0" fontId="7" fillId="5" borderId="14" xfId="0" applyFont="1" applyFill="1" applyBorder="1" applyAlignment="1">
      <alignment horizontal="left" vertical="top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/>
    <xf numFmtId="14" fontId="4" fillId="0" borderId="1" xfId="0" applyNumberFormat="1" applyFont="1" applyBorder="1" applyAlignment="1">
      <alignment horizontal="center"/>
    </xf>
    <xf numFmtId="0" fontId="7" fillId="0" borderId="12" xfId="0" applyFont="1" applyFill="1" applyBorder="1" applyAlignment="1">
      <alignment horizontal="left" vertical="top" wrapText="1"/>
    </xf>
    <xf numFmtId="0" fontId="7" fillId="0" borderId="13" xfId="0" applyFont="1" applyFill="1" applyBorder="1" applyAlignment="1">
      <alignment horizontal="left" vertical="top" wrapText="1"/>
    </xf>
    <xf numFmtId="0" fontId="7" fillId="0" borderId="14" xfId="0" applyFont="1" applyFill="1" applyBorder="1" applyAlignment="1">
      <alignment horizontal="left" vertical="top" wrapText="1"/>
    </xf>
    <xf numFmtId="0" fontId="8" fillId="0" borderId="9" xfId="0" applyFont="1" applyFill="1" applyBorder="1" applyAlignment="1">
      <alignment horizontal="left" vertical="top" wrapText="1"/>
    </xf>
    <xf numFmtId="0" fontId="8" fillId="0" borderId="10" xfId="0" applyFont="1" applyFill="1" applyBorder="1" applyAlignment="1">
      <alignment horizontal="left" vertical="top" wrapText="1"/>
    </xf>
    <xf numFmtId="0" fontId="8" fillId="0" borderId="11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20" xfId="0" applyFont="1" applyFill="1" applyBorder="1" applyAlignment="1">
      <alignment horizontal="left" vertical="top" wrapText="1"/>
    </xf>
    <xf numFmtId="0" fontId="7" fillId="0" borderId="18" xfId="0" applyFont="1" applyFill="1" applyBorder="1" applyAlignment="1">
      <alignment horizontal="left" vertical="top" wrapText="1"/>
    </xf>
    <xf numFmtId="0" fontId="7" fillId="0" borderId="19" xfId="0" applyFont="1" applyFill="1" applyBorder="1" applyAlignment="1">
      <alignment horizontal="left" vertical="top" wrapText="1"/>
    </xf>
    <xf numFmtId="0" fontId="7" fillId="0" borderId="9" xfId="0" applyFont="1" applyFill="1" applyBorder="1" applyAlignment="1">
      <alignment horizontal="left" vertical="top" wrapText="1"/>
    </xf>
    <xf numFmtId="0" fontId="7" fillId="0" borderId="10" xfId="0" applyFont="1" applyFill="1" applyBorder="1" applyAlignment="1">
      <alignment horizontal="left" vertical="top" wrapText="1"/>
    </xf>
    <xf numFmtId="0" fontId="7" fillId="0" borderId="11" xfId="0" applyFont="1" applyFill="1" applyBorder="1" applyAlignment="1">
      <alignment horizontal="left" vertical="top" wrapText="1"/>
    </xf>
    <xf numFmtId="0" fontId="7" fillId="5" borderId="2" xfId="0" applyFont="1" applyFill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352426</xdr:colOff>
      <xdr:row>55</xdr:row>
      <xdr:rowOff>51192</xdr:rowOff>
    </xdr:from>
    <xdr:to>
      <xdr:col>14</xdr:col>
      <xdr:colOff>171450</xdr:colOff>
      <xdr:row>57</xdr:row>
      <xdr:rowOff>104774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6" y="10046092"/>
          <a:ext cx="1069974" cy="4218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352426</xdr:colOff>
      <xdr:row>55</xdr:row>
      <xdr:rowOff>51192</xdr:rowOff>
    </xdr:from>
    <xdr:to>
      <xdr:col>16</xdr:col>
      <xdr:colOff>171450</xdr:colOff>
      <xdr:row>57</xdr:row>
      <xdr:rowOff>104774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6" y="10046092"/>
          <a:ext cx="1069974" cy="4218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352426</xdr:colOff>
      <xdr:row>55</xdr:row>
      <xdr:rowOff>51192</xdr:rowOff>
    </xdr:from>
    <xdr:to>
      <xdr:col>14</xdr:col>
      <xdr:colOff>171450</xdr:colOff>
      <xdr:row>57</xdr:row>
      <xdr:rowOff>104774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6" y="10046092"/>
          <a:ext cx="1069974" cy="4218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352426</xdr:colOff>
      <xdr:row>55</xdr:row>
      <xdr:rowOff>51192</xdr:rowOff>
    </xdr:from>
    <xdr:to>
      <xdr:col>14</xdr:col>
      <xdr:colOff>171450</xdr:colOff>
      <xdr:row>57</xdr:row>
      <xdr:rowOff>104774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0776" y="10957317"/>
          <a:ext cx="1009649" cy="4345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352426</xdr:colOff>
      <xdr:row>55</xdr:row>
      <xdr:rowOff>51192</xdr:rowOff>
    </xdr:from>
    <xdr:to>
      <xdr:col>14</xdr:col>
      <xdr:colOff>171450</xdr:colOff>
      <xdr:row>57</xdr:row>
      <xdr:rowOff>104774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6" y="10046092"/>
          <a:ext cx="1069974" cy="4218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9"/>
  <sheetViews>
    <sheetView zoomScaleNormal="100" workbookViewId="0">
      <selection activeCell="K8" sqref="K8"/>
    </sheetView>
  </sheetViews>
  <sheetFormatPr baseColWidth="10" defaultColWidth="10.7265625" defaultRowHeight="14.5"/>
  <cols>
    <col min="1" max="1" width="1.26953125" customWidth="1"/>
    <col min="2" max="2" width="5" customWidth="1"/>
    <col min="3" max="3" width="17.1796875" customWidth="1"/>
    <col min="4" max="4" width="10.81640625" customWidth="1"/>
    <col min="5" max="10" width="7.7265625" customWidth="1"/>
    <col min="11" max="11" width="7.1796875" customWidth="1"/>
    <col min="12" max="13" width="5.7265625" customWidth="1"/>
    <col min="14" max="14" width="6.453125" customWidth="1"/>
    <col min="15" max="17" width="5.7265625" customWidth="1"/>
    <col min="18" max="18" width="8.7265625" customWidth="1"/>
    <col min="19" max="20" width="5.7265625" customWidth="1"/>
  </cols>
  <sheetData>
    <row r="2" spans="2:19" ht="15.5">
      <c r="B2" s="83" t="s">
        <v>9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1"/>
      <c r="S2" s="1"/>
    </row>
    <row r="3" spans="2:19">
      <c r="D3" s="84" t="s">
        <v>8</v>
      </c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24"/>
      <c r="S3" s="24"/>
    </row>
    <row r="4" spans="2:19">
      <c r="D4" t="s">
        <v>0</v>
      </c>
      <c r="E4" s="85" t="s">
        <v>77</v>
      </c>
      <c r="F4" s="85"/>
      <c r="G4" s="85"/>
      <c r="H4" s="85"/>
      <c r="J4" t="s">
        <v>1</v>
      </c>
      <c r="K4" s="80" t="s">
        <v>75</v>
      </c>
      <c r="L4" s="80"/>
      <c r="N4" t="s">
        <v>2</v>
      </c>
      <c r="O4" s="86">
        <v>45553</v>
      </c>
      <c r="P4" s="86"/>
    </row>
    <row r="5" spans="2:19" ht="6.75" customHeight="1">
      <c r="E5" s="3"/>
      <c r="F5" s="3"/>
      <c r="G5" s="3"/>
      <c r="H5" s="3"/>
    </row>
    <row r="6" spans="2:19">
      <c r="D6" t="s">
        <v>3</v>
      </c>
      <c r="E6" s="80" t="s">
        <v>78</v>
      </c>
      <c r="F6" s="80"/>
      <c r="G6" s="80"/>
      <c r="H6" s="80"/>
      <c r="J6" s="81" t="s">
        <v>22</v>
      </c>
      <c r="K6" s="81"/>
      <c r="L6" s="82" t="s">
        <v>24</v>
      </c>
      <c r="M6" s="82"/>
      <c r="N6" s="82"/>
      <c r="O6" s="82"/>
      <c r="P6" s="82"/>
      <c r="Q6" s="82"/>
    </row>
    <row r="7" spans="2:19" ht="11.25" customHeight="1"/>
    <row r="8" spans="2:19">
      <c r="B8" s="2" t="s">
        <v>4</v>
      </c>
      <c r="C8" s="2" t="s">
        <v>6</v>
      </c>
      <c r="D8" s="61" t="s">
        <v>5</v>
      </c>
      <c r="E8" s="62"/>
      <c r="F8" s="62"/>
      <c r="G8" s="62"/>
      <c r="H8" s="62"/>
      <c r="I8" s="62"/>
      <c r="J8" s="63"/>
      <c r="K8" s="10" t="s">
        <v>7</v>
      </c>
      <c r="L8" s="10" t="s">
        <v>10</v>
      </c>
      <c r="M8" s="10" t="s">
        <v>11</v>
      </c>
      <c r="N8" s="10" t="s">
        <v>12</v>
      </c>
      <c r="O8" s="10" t="s">
        <v>13</v>
      </c>
      <c r="P8" s="10" t="s">
        <v>14</v>
      </c>
      <c r="Q8" s="10" t="s">
        <v>15</v>
      </c>
      <c r="R8" s="6" t="s">
        <v>23</v>
      </c>
    </row>
    <row r="9" spans="2:19">
      <c r="B9" s="22">
        <v>1</v>
      </c>
      <c r="C9" s="42" t="s">
        <v>72</v>
      </c>
      <c r="D9" s="74" t="s">
        <v>25</v>
      </c>
      <c r="E9" s="75"/>
      <c r="F9" s="75"/>
      <c r="G9" s="75"/>
      <c r="H9" s="75"/>
      <c r="I9" s="75"/>
      <c r="J9" s="76"/>
      <c r="K9" s="10">
        <v>92</v>
      </c>
      <c r="L9" s="10"/>
      <c r="M9" s="10"/>
      <c r="N9" s="10"/>
      <c r="O9" s="10"/>
      <c r="P9" s="10"/>
      <c r="Q9" s="10"/>
      <c r="R9" s="7">
        <f>SUM(K9:Q9)/4</f>
        <v>23</v>
      </c>
    </row>
    <row r="10" spans="2:19">
      <c r="B10" s="22">
        <f>B9+1</f>
        <v>2</v>
      </c>
      <c r="C10" s="43" t="s">
        <v>26</v>
      </c>
      <c r="D10" s="67" t="s">
        <v>27</v>
      </c>
      <c r="E10" s="68"/>
      <c r="F10" s="68"/>
      <c r="G10" s="68"/>
      <c r="H10" s="68"/>
      <c r="I10" s="68"/>
      <c r="J10" s="69"/>
      <c r="K10" s="10">
        <v>92</v>
      </c>
      <c r="L10" s="10"/>
      <c r="M10" s="10"/>
      <c r="N10" s="10"/>
      <c r="O10" s="10"/>
      <c r="P10" s="10"/>
      <c r="Q10" s="10"/>
      <c r="R10" s="7">
        <f t="shared" ref="R10:R35" si="0">SUM(K10:Q10)/4</f>
        <v>23</v>
      </c>
    </row>
    <row r="11" spans="2:19">
      <c r="B11" s="22">
        <f t="shared" ref="B11:B22" si="1">B10+1</f>
        <v>3</v>
      </c>
      <c r="C11" s="43" t="s">
        <v>28</v>
      </c>
      <c r="D11" s="67" t="s">
        <v>29</v>
      </c>
      <c r="E11" s="68"/>
      <c r="F11" s="68"/>
      <c r="G11" s="68"/>
      <c r="H11" s="68"/>
      <c r="I11" s="68"/>
      <c r="J11" s="69"/>
      <c r="K11" s="10">
        <v>100</v>
      </c>
      <c r="L11" s="10"/>
      <c r="M11" s="10"/>
      <c r="N11" s="10"/>
      <c r="O11" s="10"/>
      <c r="P11" s="10"/>
      <c r="Q11" s="10"/>
      <c r="R11" s="7">
        <f t="shared" si="0"/>
        <v>25</v>
      </c>
    </row>
    <row r="12" spans="2:19">
      <c r="B12" s="22">
        <f t="shared" si="1"/>
        <v>4</v>
      </c>
      <c r="C12" s="43" t="s">
        <v>30</v>
      </c>
      <c r="D12" s="67" t="s">
        <v>31</v>
      </c>
      <c r="E12" s="68"/>
      <c r="F12" s="68"/>
      <c r="G12" s="68"/>
      <c r="H12" s="68"/>
      <c r="I12" s="68"/>
      <c r="J12" s="69"/>
      <c r="K12" s="10">
        <v>100</v>
      </c>
      <c r="L12" s="10"/>
      <c r="M12" s="10"/>
      <c r="N12" s="10"/>
      <c r="O12" s="10"/>
      <c r="P12" s="10"/>
      <c r="Q12" s="10"/>
      <c r="R12" s="7">
        <f t="shared" si="0"/>
        <v>25</v>
      </c>
    </row>
    <row r="13" spans="2:19">
      <c r="B13" s="22">
        <f t="shared" si="1"/>
        <v>5</v>
      </c>
      <c r="C13" s="43" t="s">
        <v>32</v>
      </c>
      <c r="D13" s="67" t="s">
        <v>33</v>
      </c>
      <c r="E13" s="68"/>
      <c r="F13" s="68"/>
      <c r="G13" s="68"/>
      <c r="H13" s="68"/>
      <c r="I13" s="68"/>
      <c r="J13" s="69"/>
      <c r="K13" s="10">
        <v>100</v>
      </c>
      <c r="L13" s="10"/>
      <c r="M13" s="10"/>
      <c r="N13" s="10"/>
      <c r="O13" s="10"/>
      <c r="P13" s="10"/>
      <c r="Q13" s="10"/>
      <c r="R13" s="7">
        <f t="shared" si="0"/>
        <v>25</v>
      </c>
    </row>
    <row r="14" spans="2:19">
      <c r="B14" s="22">
        <f t="shared" si="1"/>
        <v>6</v>
      </c>
      <c r="C14" s="43" t="s">
        <v>34</v>
      </c>
      <c r="D14" s="67" t="s">
        <v>35</v>
      </c>
      <c r="E14" s="68"/>
      <c r="F14" s="68"/>
      <c r="G14" s="68"/>
      <c r="H14" s="68"/>
      <c r="I14" s="68"/>
      <c r="J14" s="69"/>
      <c r="K14" s="10">
        <v>95</v>
      </c>
      <c r="L14" s="10"/>
      <c r="M14" s="10"/>
      <c r="N14" s="10"/>
      <c r="O14" s="10"/>
      <c r="P14" s="10"/>
      <c r="Q14" s="10"/>
      <c r="R14" s="7">
        <f t="shared" si="0"/>
        <v>23.75</v>
      </c>
    </row>
    <row r="15" spans="2:19">
      <c r="B15" s="22">
        <f t="shared" si="1"/>
        <v>7</v>
      </c>
      <c r="C15" s="43" t="s">
        <v>36</v>
      </c>
      <c r="D15" s="67" t="s">
        <v>37</v>
      </c>
      <c r="E15" s="68"/>
      <c r="F15" s="68"/>
      <c r="G15" s="68"/>
      <c r="H15" s="68"/>
      <c r="I15" s="68"/>
      <c r="J15" s="69"/>
      <c r="K15" s="10">
        <v>97</v>
      </c>
      <c r="L15" s="10"/>
      <c r="M15" s="10"/>
      <c r="N15" s="10"/>
      <c r="O15" s="10"/>
      <c r="P15" s="10"/>
      <c r="Q15" s="10"/>
      <c r="R15" s="7">
        <f t="shared" si="0"/>
        <v>24.25</v>
      </c>
    </row>
    <row r="16" spans="2:19">
      <c r="B16" s="22">
        <f t="shared" si="1"/>
        <v>8</v>
      </c>
      <c r="C16" s="43" t="s">
        <v>38</v>
      </c>
      <c r="D16" s="77" t="s">
        <v>39</v>
      </c>
      <c r="E16" s="78"/>
      <c r="F16" s="78"/>
      <c r="G16" s="78"/>
      <c r="H16" s="78"/>
      <c r="I16" s="78"/>
      <c r="J16" s="79"/>
      <c r="K16" s="10">
        <v>97</v>
      </c>
      <c r="L16" s="10"/>
      <c r="M16" s="10"/>
      <c r="N16" s="10"/>
      <c r="O16" s="10"/>
      <c r="P16" s="10"/>
      <c r="Q16" s="10"/>
      <c r="R16" s="7">
        <f t="shared" si="0"/>
        <v>24.25</v>
      </c>
    </row>
    <row r="17" spans="2:18">
      <c r="B17" s="22">
        <f t="shared" si="1"/>
        <v>9</v>
      </c>
      <c r="C17" s="43" t="s">
        <v>40</v>
      </c>
      <c r="D17" s="67" t="s">
        <v>41</v>
      </c>
      <c r="E17" s="68"/>
      <c r="F17" s="68"/>
      <c r="G17" s="68"/>
      <c r="H17" s="68"/>
      <c r="I17" s="68"/>
      <c r="J17" s="69"/>
      <c r="K17" s="10">
        <v>95</v>
      </c>
      <c r="L17" s="10"/>
      <c r="M17" s="10"/>
      <c r="N17" s="10"/>
      <c r="O17" s="10"/>
      <c r="P17" s="10"/>
      <c r="Q17" s="10"/>
      <c r="R17" s="7">
        <f t="shared" si="0"/>
        <v>23.75</v>
      </c>
    </row>
    <row r="18" spans="2:18">
      <c r="B18" s="22">
        <f t="shared" si="1"/>
        <v>10</v>
      </c>
      <c r="C18" s="43" t="s">
        <v>42</v>
      </c>
      <c r="D18" s="67" t="s">
        <v>43</v>
      </c>
      <c r="E18" s="68"/>
      <c r="F18" s="68"/>
      <c r="G18" s="68"/>
      <c r="H18" s="68"/>
      <c r="I18" s="68"/>
      <c r="J18" s="69"/>
      <c r="K18" s="10">
        <v>100</v>
      </c>
      <c r="L18" s="10"/>
      <c r="M18" s="10"/>
      <c r="N18" s="10"/>
      <c r="O18" s="10"/>
      <c r="P18" s="10"/>
      <c r="Q18" s="10"/>
      <c r="R18" s="7">
        <f t="shared" si="0"/>
        <v>25</v>
      </c>
    </row>
    <row r="19" spans="2:18">
      <c r="B19" s="22">
        <f t="shared" si="1"/>
        <v>11</v>
      </c>
      <c r="C19" s="43" t="s">
        <v>44</v>
      </c>
      <c r="D19" s="67" t="s">
        <v>45</v>
      </c>
      <c r="E19" s="68"/>
      <c r="F19" s="68"/>
      <c r="G19" s="68"/>
      <c r="H19" s="68"/>
      <c r="I19" s="68"/>
      <c r="J19" s="69"/>
      <c r="K19" s="10">
        <v>100</v>
      </c>
      <c r="L19" s="10"/>
      <c r="M19" s="10"/>
      <c r="N19" s="10"/>
      <c r="O19" s="10"/>
      <c r="P19" s="10"/>
      <c r="Q19" s="10"/>
      <c r="R19" s="7">
        <f t="shared" si="0"/>
        <v>25</v>
      </c>
    </row>
    <row r="20" spans="2:18">
      <c r="B20" s="22">
        <f t="shared" si="1"/>
        <v>12</v>
      </c>
      <c r="C20" s="43" t="s">
        <v>46</v>
      </c>
      <c r="D20" s="67" t="s">
        <v>47</v>
      </c>
      <c r="E20" s="68"/>
      <c r="F20" s="68"/>
      <c r="G20" s="68"/>
      <c r="H20" s="68"/>
      <c r="I20" s="68"/>
      <c r="J20" s="69"/>
      <c r="K20" s="10">
        <v>100</v>
      </c>
      <c r="L20" s="10"/>
      <c r="M20" s="10"/>
      <c r="N20" s="10"/>
      <c r="O20" s="10"/>
      <c r="P20" s="10"/>
      <c r="Q20" s="10"/>
      <c r="R20" s="7">
        <f t="shared" si="0"/>
        <v>25</v>
      </c>
    </row>
    <row r="21" spans="2:18">
      <c r="B21" s="22">
        <f t="shared" si="1"/>
        <v>13</v>
      </c>
      <c r="C21" s="43" t="s">
        <v>48</v>
      </c>
      <c r="D21" s="67" t="s">
        <v>49</v>
      </c>
      <c r="E21" s="68"/>
      <c r="F21" s="68"/>
      <c r="G21" s="68"/>
      <c r="H21" s="68"/>
      <c r="I21" s="68"/>
      <c r="J21" s="69"/>
      <c r="K21" s="10">
        <v>95</v>
      </c>
      <c r="L21" s="10"/>
      <c r="M21" s="10"/>
      <c r="N21" s="10"/>
      <c r="O21" s="10"/>
      <c r="P21" s="10"/>
      <c r="Q21" s="10"/>
      <c r="R21" s="7">
        <f t="shared" si="0"/>
        <v>23.75</v>
      </c>
    </row>
    <row r="22" spans="2:18">
      <c r="B22" s="22">
        <f t="shared" si="1"/>
        <v>14</v>
      </c>
      <c r="C22" s="43" t="s">
        <v>50</v>
      </c>
      <c r="D22" s="67" t="s">
        <v>51</v>
      </c>
      <c r="E22" s="68"/>
      <c r="F22" s="68"/>
      <c r="G22" s="68"/>
      <c r="H22" s="68"/>
      <c r="I22" s="68"/>
      <c r="J22" s="69"/>
      <c r="K22" s="10">
        <v>100</v>
      </c>
      <c r="L22" s="10"/>
      <c r="M22" s="10"/>
      <c r="N22" s="10"/>
      <c r="O22" s="10"/>
      <c r="P22" s="10"/>
      <c r="Q22" s="10"/>
      <c r="R22" s="7">
        <f t="shared" si="0"/>
        <v>25</v>
      </c>
    </row>
    <row r="23" spans="2:18">
      <c r="B23" s="22">
        <v>15</v>
      </c>
      <c r="C23" s="43" t="s">
        <v>52</v>
      </c>
      <c r="D23" s="67" t="s">
        <v>53</v>
      </c>
      <c r="E23" s="68"/>
      <c r="F23" s="68"/>
      <c r="G23" s="68"/>
      <c r="H23" s="68"/>
      <c r="I23" s="68"/>
      <c r="J23" s="69"/>
      <c r="K23" s="10">
        <v>97</v>
      </c>
      <c r="L23" s="10"/>
      <c r="M23" s="10"/>
      <c r="N23" s="10"/>
      <c r="O23" s="10"/>
      <c r="P23" s="10"/>
      <c r="Q23" s="10"/>
      <c r="R23" s="7">
        <f t="shared" si="0"/>
        <v>24.25</v>
      </c>
    </row>
    <row r="24" spans="2:18">
      <c r="B24" s="22">
        <v>16</v>
      </c>
      <c r="C24" s="43" t="s">
        <v>54</v>
      </c>
      <c r="D24" s="71" t="s">
        <v>55</v>
      </c>
      <c r="E24" s="72"/>
      <c r="F24" s="72"/>
      <c r="G24" s="72"/>
      <c r="H24" s="72"/>
      <c r="I24" s="72"/>
      <c r="J24" s="73"/>
      <c r="K24" s="45">
        <v>0</v>
      </c>
      <c r="L24" s="10"/>
      <c r="M24" s="10"/>
      <c r="N24" s="10"/>
      <c r="O24" s="10"/>
      <c r="P24" s="10"/>
      <c r="Q24" s="10"/>
      <c r="R24" s="7">
        <f t="shared" si="0"/>
        <v>0</v>
      </c>
    </row>
    <row r="25" spans="2:18">
      <c r="B25" s="22">
        <v>17</v>
      </c>
      <c r="C25" s="43" t="s">
        <v>56</v>
      </c>
      <c r="D25" s="67" t="s">
        <v>57</v>
      </c>
      <c r="E25" s="68"/>
      <c r="F25" s="68"/>
      <c r="G25" s="68"/>
      <c r="H25" s="68"/>
      <c r="I25" s="68"/>
      <c r="J25" s="69"/>
      <c r="K25" s="10">
        <v>92</v>
      </c>
      <c r="L25" s="10"/>
      <c r="M25" s="10"/>
      <c r="N25" s="10"/>
      <c r="O25" s="10"/>
      <c r="P25" s="10"/>
      <c r="Q25" s="10"/>
      <c r="R25" s="7">
        <f t="shared" si="0"/>
        <v>23</v>
      </c>
    </row>
    <row r="26" spans="2:18">
      <c r="B26" s="22">
        <v>18</v>
      </c>
      <c r="C26" s="43" t="s">
        <v>58</v>
      </c>
      <c r="D26" s="67" t="s">
        <v>59</v>
      </c>
      <c r="E26" s="68"/>
      <c r="F26" s="68"/>
      <c r="G26" s="68"/>
      <c r="H26" s="68"/>
      <c r="I26" s="68"/>
      <c r="J26" s="69"/>
      <c r="K26" s="10">
        <v>92</v>
      </c>
      <c r="L26" s="10"/>
      <c r="M26" s="10"/>
      <c r="N26" s="10"/>
      <c r="O26" s="10"/>
      <c r="P26" s="10"/>
      <c r="Q26" s="10"/>
      <c r="R26" s="7">
        <f t="shared" si="0"/>
        <v>23</v>
      </c>
    </row>
    <row r="27" spans="2:18">
      <c r="B27" s="22">
        <v>19</v>
      </c>
      <c r="C27" s="43" t="s">
        <v>60</v>
      </c>
      <c r="D27" s="67" t="s">
        <v>61</v>
      </c>
      <c r="E27" s="68"/>
      <c r="F27" s="68"/>
      <c r="G27" s="68"/>
      <c r="H27" s="68"/>
      <c r="I27" s="68"/>
      <c r="J27" s="69"/>
      <c r="K27" s="10">
        <v>100</v>
      </c>
      <c r="L27" s="10"/>
      <c r="M27" s="10"/>
      <c r="N27" s="10"/>
      <c r="O27" s="10"/>
      <c r="P27" s="10"/>
      <c r="Q27" s="10"/>
      <c r="R27" s="7">
        <f t="shared" si="0"/>
        <v>25</v>
      </c>
    </row>
    <row r="28" spans="2:18">
      <c r="B28" s="22">
        <v>20</v>
      </c>
      <c r="C28" s="43" t="s">
        <v>62</v>
      </c>
      <c r="D28" s="67" t="s">
        <v>63</v>
      </c>
      <c r="E28" s="68"/>
      <c r="F28" s="68"/>
      <c r="G28" s="68"/>
      <c r="H28" s="68"/>
      <c r="I28" s="68"/>
      <c r="J28" s="69"/>
      <c r="K28" s="10">
        <v>100</v>
      </c>
      <c r="L28" s="10"/>
      <c r="M28" s="10"/>
      <c r="N28" s="10"/>
      <c r="O28" s="10"/>
      <c r="P28" s="10"/>
      <c r="Q28" s="10"/>
      <c r="R28" s="7">
        <f t="shared" si="0"/>
        <v>25</v>
      </c>
    </row>
    <row r="29" spans="2:18">
      <c r="B29" s="22">
        <v>21</v>
      </c>
      <c r="C29" s="43" t="s">
        <v>64</v>
      </c>
      <c r="D29" s="67" t="s">
        <v>65</v>
      </c>
      <c r="E29" s="68"/>
      <c r="F29" s="68"/>
      <c r="G29" s="68"/>
      <c r="H29" s="68"/>
      <c r="I29" s="68"/>
      <c r="J29" s="69"/>
      <c r="K29" s="10">
        <v>100</v>
      </c>
      <c r="L29" s="10"/>
      <c r="M29" s="10"/>
      <c r="N29" s="10"/>
      <c r="O29" s="10"/>
      <c r="P29" s="10"/>
      <c r="Q29" s="10"/>
      <c r="R29" s="7">
        <f t="shared" si="0"/>
        <v>25</v>
      </c>
    </row>
    <row r="30" spans="2:18">
      <c r="B30" s="22">
        <v>22</v>
      </c>
      <c r="C30" s="43" t="s">
        <v>66</v>
      </c>
      <c r="D30" s="67" t="s">
        <v>67</v>
      </c>
      <c r="E30" s="68"/>
      <c r="F30" s="68"/>
      <c r="G30" s="68"/>
      <c r="H30" s="68"/>
      <c r="I30" s="68"/>
      <c r="J30" s="69"/>
      <c r="K30" s="10">
        <v>97</v>
      </c>
      <c r="L30" s="10"/>
      <c r="M30" s="10"/>
      <c r="N30" s="10"/>
      <c r="O30" s="10"/>
      <c r="P30" s="10"/>
      <c r="Q30" s="10"/>
      <c r="R30" s="7">
        <f t="shared" si="0"/>
        <v>24.25</v>
      </c>
    </row>
    <row r="31" spans="2:18">
      <c r="B31" s="22">
        <v>23</v>
      </c>
      <c r="C31" s="43" t="s">
        <v>68</v>
      </c>
      <c r="D31" s="67" t="s">
        <v>69</v>
      </c>
      <c r="E31" s="68"/>
      <c r="F31" s="68"/>
      <c r="G31" s="68"/>
      <c r="H31" s="68"/>
      <c r="I31" s="68"/>
      <c r="J31" s="69"/>
      <c r="K31" s="10">
        <v>95</v>
      </c>
      <c r="L31" s="10"/>
      <c r="M31" s="10"/>
      <c r="N31" s="10"/>
      <c r="O31" s="10"/>
      <c r="P31" s="10"/>
      <c r="Q31" s="10"/>
      <c r="R31" s="7">
        <f t="shared" si="0"/>
        <v>23.75</v>
      </c>
    </row>
    <row r="32" spans="2:18">
      <c r="B32" s="22">
        <v>24</v>
      </c>
      <c r="C32" s="43" t="s">
        <v>70</v>
      </c>
      <c r="D32" s="67" t="s">
        <v>71</v>
      </c>
      <c r="E32" s="68"/>
      <c r="F32" s="68"/>
      <c r="G32" s="68"/>
      <c r="H32" s="68"/>
      <c r="I32" s="68"/>
      <c r="J32" s="69"/>
      <c r="K32" s="10">
        <v>95</v>
      </c>
      <c r="L32" s="10"/>
      <c r="M32" s="10"/>
      <c r="N32" s="10"/>
      <c r="O32" s="10"/>
      <c r="P32" s="10"/>
      <c r="Q32" s="10"/>
      <c r="R32" s="7">
        <f t="shared" si="0"/>
        <v>23.75</v>
      </c>
    </row>
    <row r="33" spans="2:18">
      <c r="B33" s="22">
        <v>25</v>
      </c>
      <c r="C33" s="25"/>
      <c r="D33" s="52"/>
      <c r="E33" s="53"/>
      <c r="F33" s="53"/>
      <c r="G33" s="53"/>
      <c r="H33" s="53"/>
      <c r="I33" s="53"/>
      <c r="J33" s="54"/>
      <c r="K33" s="51">
        <f>AVERAGE(K9:K32)</f>
        <v>92.958333333333329</v>
      </c>
      <c r="L33" s="51"/>
      <c r="M33" s="51"/>
      <c r="N33" s="51"/>
      <c r="O33" s="51"/>
      <c r="P33" s="10"/>
      <c r="Q33" s="10"/>
      <c r="R33" s="7">
        <f t="shared" si="0"/>
        <v>23.239583333333332</v>
      </c>
    </row>
    <row r="34" spans="2:18">
      <c r="B34" s="22">
        <v>26</v>
      </c>
      <c r="C34" s="25"/>
      <c r="D34" s="52"/>
      <c r="E34" s="53"/>
      <c r="F34" s="53"/>
      <c r="G34" s="53"/>
      <c r="H34" s="53"/>
      <c r="I34" s="53"/>
      <c r="J34" s="54"/>
      <c r="K34" s="10"/>
      <c r="L34" s="10"/>
      <c r="M34" s="10"/>
      <c r="N34" s="10"/>
      <c r="O34" s="10"/>
      <c r="P34" s="10"/>
      <c r="Q34" s="10"/>
      <c r="R34" s="7">
        <f t="shared" si="0"/>
        <v>0</v>
      </c>
    </row>
    <row r="35" spans="2:18">
      <c r="B35" s="22">
        <v>27</v>
      </c>
      <c r="C35" s="25"/>
      <c r="D35" s="52"/>
      <c r="E35" s="53"/>
      <c r="F35" s="53"/>
      <c r="G35" s="53"/>
      <c r="H35" s="53"/>
      <c r="I35" s="53"/>
      <c r="J35" s="54"/>
      <c r="K35" s="10"/>
      <c r="L35" s="10"/>
      <c r="M35" s="10"/>
      <c r="N35" s="10"/>
      <c r="O35" s="10"/>
      <c r="P35" s="10"/>
      <c r="Q35" s="10"/>
      <c r="R35" s="7">
        <f t="shared" si="0"/>
        <v>0</v>
      </c>
    </row>
    <row r="36" spans="2:18">
      <c r="B36" s="22">
        <v>28</v>
      </c>
      <c r="C36" s="25"/>
      <c r="D36" s="52"/>
      <c r="E36" s="53"/>
      <c r="F36" s="53"/>
      <c r="G36" s="53"/>
      <c r="H36" s="53"/>
      <c r="I36" s="53"/>
      <c r="J36" s="54"/>
      <c r="K36" s="10"/>
      <c r="L36" s="10"/>
      <c r="M36" s="10"/>
      <c r="N36" s="10"/>
      <c r="O36" s="10"/>
      <c r="P36" s="10"/>
      <c r="Q36" s="10"/>
      <c r="R36" s="7">
        <f t="shared" ref="R36:R37" si="2">SUM(K36:Q36)/7</f>
        <v>0</v>
      </c>
    </row>
    <row r="37" spans="2:18">
      <c r="B37" s="22">
        <v>29</v>
      </c>
      <c r="C37" s="25"/>
      <c r="D37" s="52"/>
      <c r="E37" s="53"/>
      <c r="F37" s="53"/>
      <c r="G37" s="53"/>
      <c r="H37" s="53"/>
      <c r="I37" s="53"/>
      <c r="J37" s="54"/>
      <c r="K37" s="10"/>
      <c r="L37" s="10"/>
      <c r="M37" s="10"/>
      <c r="N37" s="10"/>
      <c r="O37" s="10"/>
      <c r="P37" s="10"/>
      <c r="Q37" s="10"/>
      <c r="R37" s="7">
        <f t="shared" si="2"/>
        <v>0</v>
      </c>
    </row>
    <row r="38" spans="2:18">
      <c r="B38" s="22">
        <v>30</v>
      </c>
      <c r="C38" s="25"/>
      <c r="D38" s="52"/>
      <c r="E38" s="53"/>
      <c r="F38" s="53"/>
      <c r="G38" s="53"/>
      <c r="H38" s="53"/>
      <c r="I38" s="53"/>
      <c r="J38" s="54"/>
      <c r="K38" s="10"/>
      <c r="L38" s="10"/>
      <c r="M38" s="10"/>
      <c r="N38" s="10"/>
      <c r="O38" s="10"/>
      <c r="P38" s="10"/>
      <c r="Q38" s="10"/>
      <c r="R38" s="7"/>
    </row>
    <row r="39" spans="2:18">
      <c r="B39" s="22">
        <v>31</v>
      </c>
      <c r="C39" s="25"/>
      <c r="D39" s="52"/>
      <c r="E39" s="53"/>
      <c r="F39" s="53"/>
      <c r="G39" s="53"/>
      <c r="H39" s="53"/>
      <c r="I39" s="53"/>
      <c r="J39" s="54"/>
      <c r="K39" s="10"/>
      <c r="L39" s="10"/>
      <c r="M39" s="10"/>
      <c r="N39" s="10"/>
      <c r="O39" s="10"/>
      <c r="P39" s="10"/>
      <c r="Q39" s="10"/>
      <c r="R39" s="7"/>
    </row>
    <row r="40" spans="2:18">
      <c r="B40" s="22">
        <v>32</v>
      </c>
      <c r="C40" s="25"/>
      <c r="D40" s="55"/>
      <c r="E40" s="56"/>
      <c r="F40" s="56"/>
      <c r="G40" s="56"/>
      <c r="H40" s="56"/>
      <c r="I40" s="56"/>
      <c r="J40" s="57"/>
      <c r="K40" s="10"/>
      <c r="L40" s="10"/>
      <c r="M40" s="10"/>
      <c r="N40" s="10"/>
      <c r="O40" s="10"/>
      <c r="P40" s="10"/>
      <c r="Q40" s="10"/>
      <c r="R40" s="7"/>
    </row>
    <row r="41" spans="2:18">
      <c r="B41" s="22"/>
      <c r="C41" s="22"/>
      <c r="D41" s="22"/>
      <c r="E41" s="60"/>
      <c r="F41" s="60"/>
      <c r="G41" s="60"/>
      <c r="H41" s="60"/>
      <c r="I41" s="60"/>
      <c r="J41" s="60"/>
      <c r="K41" s="10"/>
      <c r="L41" s="10"/>
      <c r="M41" s="10"/>
      <c r="N41" s="10"/>
      <c r="O41" s="10"/>
      <c r="P41" s="10"/>
      <c r="Q41" s="10"/>
      <c r="R41" s="7"/>
    </row>
    <row r="42" spans="2:18">
      <c r="B42" s="22"/>
      <c r="C42" s="22"/>
      <c r="D42" s="4"/>
      <c r="E42" s="60"/>
      <c r="F42" s="60"/>
      <c r="G42" s="60"/>
      <c r="H42" s="60"/>
      <c r="I42" s="60"/>
      <c r="J42" s="60"/>
      <c r="K42" s="10"/>
      <c r="L42" s="10"/>
      <c r="M42" s="10"/>
      <c r="N42" s="10"/>
      <c r="O42" s="10"/>
      <c r="P42" s="10"/>
      <c r="Q42" s="10"/>
      <c r="R42" s="7"/>
    </row>
    <row r="43" spans="2:18">
      <c r="B43" s="22"/>
      <c r="C43" s="22"/>
      <c r="D43" s="4"/>
      <c r="E43" s="60"/>
      <c r="F43" s="60"/>
      <c r="G43" s="60"/>
      <c r="H43" s="60"/>
      <c r="I43" s="60"/>
      <c r="J43" s="60"/>
      <c r="K43" s="10"/>
      <c r="L43" s="10"/>
      <c r="M43" s="10"/>
      <c r="N43" s="10"/>
      <c r="O43" s="10"/>
      <c r="P43" s="10"/>
      <c r="Q43" s="10"/>
      <c r="R43" s="7"/>
    </row>
    <row r="44" spans="2:18">
      <c r="B44" s="22"/>
      <c r="C44" s="22"/>
      <c r="D44" s="4"/>
      <c r="E44" s="60"/>
      <c r="F44" s="60"/>
      <c r="G44" s="60"/>
      <c r="H44" s="60"/>
      <c r="I44" s="60"/>
      <c r="J44" s="60"/>
      <c r="K44" s="10"/>
      <c r="L44" s="10"/>
      <c r="M44" s="10"/>
      <c r="N44" s="10"/>
      <c r="O44" s="10"/>
      <c r="P44" s="10"/>
      <c r="Q44" s="10"/>
      <c r="R44" s="7"/>
    </row>
    <row r="45" spans="2:18">
      <c r="B45" s="22"/>
      <c r="C45" s="22"/>
      <c r="D45" s="4"/>
      <c r="E45" s="60"/>
      <c r="F45" s="60"/>
      <c r="G45" s="60"/>
      <c r="H45" s="60"/>
      <c r="I45" s="60"/>
      <c r="J45" s="60"/>
      <c r="K45" s="10"/>
      <c r="L45" s="10"/>
      <c r="M45" s="10"/>
      <c r="N45" s="10"/>
      <c r="O45" s="10"/>
      <c r="P45" s="10"/>
      <c r="Q45" s="10"/>
      <c r="R45" s="7"/>
    </row>
    <row r="46" spans="2:18">
      <c r="B46" s="22"/>
      <c r="C46" s="22"/>
      <c r="D46" s="4"/>
      <c r="E46" s="60"/>
      <c r="F46" s="60"/>
      <c r="G46" s="60"/>
      <c r="H46" s="60"/>
      <c r="I46" s="60"/>
      <c r="J46" s="60"/>
      <c r="K46" s="10"/>
      <c r="L46" s="10"/>
      <c r="M46" s="10"/>
      <c r="N46" s="10"/>
      <c r="O46" s="10"/>
      <c r="P46" s="10"/>
      <c r="Q46" s="10"/>
      <c r="R46" s="7"/>
    </row>
    <row r="47" spans="2:18">
      <c r="B47" s="22"/>
      <c r="C47" s="22"/>
      <c r="D47" s="4"/>
      <c r="E47" s="60"/>
      <c r="F47" s="60"/>
      <c r="G47" s="60"/>
      <c r="H47" s="60"/>
      <c r="I47" s="60"/>
      <c r="J47" s="60"/>
      <c r="K47" s="10"/>
      <c r="L47" s="10"/>
      <c r="M47" s="10"/>
      <c r="N47" s="10"/>
      <c r="O47" s="10"/>
      <c r="P47" s="10"/>
      <c r="Q47" s="10"/>
      <c r="R47" s="7"/>
    </row>
    <row r="48" spans="2:18">
      <c r="B48" s="22"/>
      <c r="C48" s="22"/>
      <c r="D48" s="4"/>
      <c r="E48" s="60"/>
      <c r="F48" s="60"/>
      <c r="G48" s="60"/>
      <c r="H48" s="60"/>
      <c r="I48" s="60"/>
      <c r="J48" s="60"/>
      <c r="K48" s="10"/>
      <c r="L48" s="10"/>
      <c r="M48" s="10"/>
      <c r="N48" s="10"/>
      <c r="O48" s="10"/>
      <c r="P48" s="10"/>
      <c r="Q48" s="10"/>
      <c r="R48" s="7"/>
    </row>
    <row r="49" spans="2:18">
      <c r="B49" s="22"/>
      <c r="C49" s="22"/>
      <c r="D49" s="4"/>
      <c r="E49" s="60"/>
      <c r="F49" s="60"/>
      <c r="G49" s="60"/>
      <c r="H49" s="60"/>
      <c r="I49" s="60"/>
      <c r="J49" s="60"/>
      <c r="K49" s="10"/>
      <c r="L49" s="10"/>
      <c r="M49" s="10"/>
      <c r="N49" s="10"/>
      <c r="O49" s="10"/>
      <c r="P49" s="10"/>
      <c r="Q49" s="10"/>
      <c r="R49" s="7"/>
    </row>
    <row r="50" spans="2:18">
      <c r="B50" s="22"/>
      <c r="C50" s="22"/>
      <c r="D50" s="13"/>
      <c r="E50" s="61"/>
      <c r="F50" s="62"/>
      <c r="G50" s="62"/>
      <c r="H50" s="62"/>
      <c r="I50" s="62"/>
      <c r="J50" s="63"/>
      <c r="K50" s="2"/>
      <c r="L50" s="2"/>
      <c r="M50" s="2"/>
      <c r="N50" s="2"/>
      <c r="O50" s="2"/>
      <c r="P50" s="2"/>
      <c r="Q50" s="2"/>
      <c r="R50" s="7"/>
    </row>
    <row r="51" spans="2:18">
      <c r="D51" s="58"/>
      <c r="E51" s="58"/>
      <c r="F51" s="20"/>
      <c r="I51" s="64" t="s">
        <v>19</v>
      </c>
      <c r="J51" s="64"/>
      <c r="K51" s="23">
        <f t="shared" ref="K51:Q51" si="3">COUNTIF(K9:K50,"&gt;=70")</f>
        <v>24</v>
      </c>
      <c r="L51" s="23">
        <f t="shared" si="3"/>
        <v>0</v>
      </c>
      <c r="M51" s="23">
        <f t="shared" si="3"/>
        <v>0</v>
      </c>
      <c r="N51" s="23">
        <f t="shared" si="3"/>
        <v>0</v>
      </c>
      <c r="O51" s="23">
        <f t="shared" si="3"/>
        <v>0</v>
      </c>
      <c r="P51" s="23">
        <f t="shared" si="3"/>
        <v>0</v>
      </c>
      <c r="Q51" s="23">
        <f t="shared" si="3"/>
        <v>0</v>
      </c>
      <c r="R51" s="18">
        <f>COUNTIF(R9:R45,"&gt;=70")</f>
        <v>0</v>
      </c>
    </row>
    <row r="52" spans="2:18">
      <c r="D52" s="58"/>
      <c r="E52" s="58"/>
      <c r="F52" s="12"/>
      <c r="I52" s="70" t="s">
        <v>20</v>
      </c>
      <c r="J52" s="70"/>
      <c r="K52" s="21">
        <f t="shared" ref="K52:R52" si="4">COUNTIF(K9:K50,"&lt;70")</f>
        <v>1</v>
      </c>
      <c r="L52" s="21">
        <f t="shared" si="4"/>
        <v>0</v>
      </c>
      <c r="M52" s="21">
        <f t="shared" si="4"/>
        <v>0</v>
      </c>
      <c r="N52" s="21">
        <f t="shared" si="4"/>
        <v>0</v>
      </c>
      <c r="O52" s="21">
        <f t="shared" si="4"/>
        <v>0</v>
      </c>
      <c r="P52" s="21">
        <f t="shared" si="4"/>
        <v>0</v>
      </c>
      <c r="Q52" s="21">
        <f t="shared" si="4"/>
        <v>0</v>
      </c>
      <c r="R52" s="21">
        <f t="shared" si="4"/>
        <v>29</v>
      </c>
    </row>
    <row r="53" spans="2:18">
      <c r="D53" s="58"/>
      <c r="E53" s="58"/>
      <c r="F53" s="58"/>
      <c r="I53" s="70" t="s">
        <v>21</v>
      </c>
      <c r="J53" s="70"/>
      <c r="K53" s="21">
        <f t="shared" ref="K53:R53" si="5">COUNT(K9:K50)</f>
        <v>25</v>
      </c>
      <c r="L53" s="21">
        <f t="shared" si="5"/>
        <v>0</v>
      </c>
      <c r="M53" s="21">
        <f t="shared" si="5"/>
        <v>0</v>
      </c>
      <c r="N53" s="21">
        <f t="shared" si="5"/>
        <v>0</v>
      </c>
      <c r="O53" s="21">
        <f t="shared" si="5"/>
        <v>0</v>
      </c>
      <c r="P53" s="21">
        <f t="shared" si="5"/>
        <v>0</v>
      </c>
      <c r="Q53" s="21">
        <f t="shared" si="5"/>
        <v>0</v>
      </c>
      <c r="R53" s="21">
        <f t="shared" si="5"/>
        <v>29</v>
      </c>
    </row>
    <row r="54" spans="2:18">
      <c r="D54" s="58"/>
      <c r="E54" s="58"/>
      <c r="F54" s="20"/>
      <c r="G54" s="5"/>
      <c r="I54" s="59" t="s">
        <v>16</v>
      </c>
      <c r="J54" s="59"/>
      <c r="K54" s="16">
        <f>K51/K53</f>
        <v>0.96</v>
      </c>
      <c r="L54" s="17" t="e">
        <f t="shared" ref="L54:R54" si="6">L51/L53</f>
        <v>#DIV/0!</v>
      </c>
      <c r="M54" s="17" t="e">
        <f t="shared" si="6"/>
        <v>#DIV/0!</v>
      </c>
      <c r="N54" s="17" t="e">
        <f t="shared" si="6"/>
        <v>#DIV/0!</v>
      </c>
      <c r="O54" s="17" t="e">
        <f t="shared" si="6"/>
        <v>#DIV/0!</v>
      </c>
      <c r="P54" s="17" t="e">
        <f t="shared" si="6"/>
        <v>#DIV/0!</v>
      </c>
      <c r="Q54" s="17" t="e">
        <f t="shared" si="6"/>
        <v>#DIV/0!</v>
      </c>
      <c r="R54" s="17">
        <f t="shared" si="6"/>
        <v>0</v>
      </c>
    </row>
    <row r="55" spans="2:18">
      <c r="D55" s="58"/>
      <c r="E55" s="58"/>
      <c r="F55" s="20"/>
      <c r="G55" s="5"/>
      <c r="I55" s="59" t="s">
        <v>17</v>
      </c>
      <c r="J55" s="59"/>
      <c r="K55" s="16">
        <f>K52/K53</f>
        <v>0.04</v>
      </c>
      <c r="L55" s="16" t="e">
        <f t="shared" ref="L55:R55" si="7">L52/L53</f>
        <v>#DIV/0!</v>
      </c>
      <c r="M55" s="17" t="e">
        <f t="shared" si="7"/>
        <v>#DIV/0!</v>
      </c>
      <c r="N55" s="17" t="e">
        <f t="shared" si="7"/>
        <v>#DIV/0!</v>
      </c>
      <c r="O55" s="17" t="e">
        <f t="shared" si="7"/>
        <v>#DIV/0!</v>
      </c>
      <c r="P55" s="17" t="e">
        <f t="shared" si="7"/>
        <v>#DIV/0!</v>
      </c>
      <c r="Q55" s="17" t="e">
        <f t="shared" si="7"/>
        <v>#DIV/0!</v>
      </c>
      <c r="R55" s="17">
        <f t="shared" si="7"/>
        <v>1</v>
      </c>
    </row>
    <row r="56" spans="2:18">
      <c r="D56" s="58"/>
      <c r="E56" s="58"/>
      <c r="F56" s="12"/>
      <c r="G56" s="5"/>
    </row>
    <row r="57" spans="2:18">
      <c r="D57" s="20"/>
      <c r="E57" s="20"/>
      <c r="F57" s="12"/>
      <c r="G57" s="5"/>
    </row>
    <row r="58" spans="2:18">
      <c r="K58" s="65"/>
      <c r="L58" s="65"/>
      <c r="M58" s="65"/>
      <c r="N58" s="65"/>
      <c r="O58" s="65"/>
      <c r="P58" s="65"/>
      <c r="Q58" s="65"/>
    </row>
    <row r="59" spans="2:18">
      <c r="K59" s="66" t="s">
        <v>18</v>
      </c>
      <c r="L59" s="66"/>
      <c r="M59" s="66"/>
      <c r="N59" s="66"/>
      <c r="O59" s="66"/>
      <c r="P59" s="66"/>
      <c r="Q59" s="66"/>
    </row>
  </sheetData>
  <mergeCells count="64">
    <mergeCell ref="E6:H6"/>
    <mergeCell ref="J6:K6"/>
    <mergeCell ref="L6:Q6"/>
    <mergeCell ref="B2:Q2"/>
    <mergeCell ref="D3:Q3"/>
    <mergeCell ref="E4:H4"/>
    <mergeCell ref="K4:L4"/>
    <mergeCell ref="O4:P4"/>
    <mergeCell ref="D19:J19"/>
    <mergeCell ref="D8:J8"/>
    <mergeCell ref="D9:J9"/>
    <mergeCell ref="D10:J10"/>
    <mergeCell ref="D11:J11"/>
    <mergeCell ref="D12:J12"/>
    <mergeCell ref="D13:J13"/>
    <mergeCell ref="D14:J14"/>
    <mergeCell ref="D15:J15"/>
    <mergeCell ref="D16:J16"/>
    <mergeCell ref="D17:J17"/>
    <mergeCell ref="D18:J18"/>
    <mergeCell ref="D38:J38"/>
    <mergeCell ref="D20:J20"/>
    <mergeCell ref="D21:J21"/>
    <mergeCell ref="D22:J22"/>
    <mergeCell ref="D23:J23"/>
    <mergeCell ref="D24:J24"/>
    <mergeCell ref="D25:J25"/>
    <mergeCell ref="D26:J26"/>
    <mergeCell ref="D35:J35"/>
    <mergeCell ref="D36:J36"/>
    <mergeCell ref="D37:J37"/>
    <mergeCell ref="D32:J32"/>
    <mergeCell ref="D33:J33"/>
    <mergeCell ref="D34:J34"/>
    <mergeCell ref="K58:Q58"/>
    <mergeCell ref="K59:Q59"/>
    <mergeCell ref="D27:J27"/>
    <mergeCell ref="D28:J28"/>
    <mergeCell ref="D29:J29"/>
    <mergeCell ref="D30:J30"/>
    <mergeCell ref="D31:J31"/>
    <mergeCell ref="D52:E52"/>
    <mergeCell ref="I52:J52"/>
    <mergeCell ref="D53:F53"/>
    <mergeCell ref="I53:J53"/>
    <mergeCell ref="D54:E54"/>
    <mergeCell ref="I54:J54"/>
    <mergeCell ref="E46:J46"/>
    <mergeCell ref="E47:J47"/>
    <mergeCell ref="E48:J48"/>
    <mergeCell ref="D39:J39"/>
    <mergeCell ref="D40:J40"/>
    <mergeCell ref="D55:E55"/>
    <mergeCell ref="I55:J55"/>
    <mergeCell ref="D56:E56"/>
    <mergeCell ref="E49:J49"/>
    <mergeCell ref="E50:J50"/>
    <mergeCell ref="D51:E51"/>
    <mergeCell ref="I51:J51"/>
    <mergeCell ref="E41:J41"/>
    <mergeCell ref="E42:J42"/>
    <mergeCell ref="E43:J43"/>
    <mergeCell ref="E44:J44"/>
    <mergeCell ref="E45:J45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59"/>
  <sheetViews>
    <sheetView topLeftCell="D12" zoomScaleNormal="100" workbookViewId="0">
      <selection activeCell="M32" sqref="M32"/>
    </sheetView>
  </sheetViews>
  <sheetFormatPr baseColWidth="10" defaultColWidth="10.7265625" defaultRowHeight="14.5"/>
  <cols>
    <col min="1" max="1" width="1.26953125" customWidth="1"/>
    <col min="2" max="2" width="5" customWidth="1"/>
    <col min="3" max="3" width="17.1796875" customWidth="1"/>
    <col min="4" max="4" width="6.7265625" customWidth="1"/>
    <col min="5" max="5" width="17.1796875" customWidth="1"/>
    <col min="6" max="6" width="10.81640625" customWidth="1"/>
    <col min="7" max="12" width="7.7265625" customWidth="1"/>
    <col min="13" max="13" width="7.1796875" customWidth="1"/>
    <col min="14" max="15" width="5.7265625" customWidth="1"/>
    <col min="16" max="16" width="6.453125" customWidth="1"/>
    <col min="17" max="19" width="5.7265625" customWidth="1"/>
    <col min="20" max="20" width="8.7265625" customWidth="1"/>
    <col min="21" max="22" width="5.7265625" customWidth="1"/>
  </cols>
  <sheetData>
    <row r="2" spans="2:21" ht="15.5">
      <c r="B2" s="83" t="s">
        <v>9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1"/>
      <c r="U2" s="1"/>
    </row>
    <row r="3" spans="2:21">
      <c r="F3" s="84" t="s">
        <v>8</v>
      </c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24"/>
      <c r="U3" s="24"/>
    </row>
    <row r="4" spans="2:21">
      <c r="F4" t="s">
        <v>0</v>
      </c>
      <c r="G4" s="85" t="s">
        <v>74</v>
      </c>
      <c r="H4" s="85"/>
      <c r="I4" s="85"/>
      <c r="J4" s="85"/>
      <c r="L4" t="s">
        <v>1</v>
      </c>
      <c r="M4" s="80" t="s">
        <v>75</v>
      </c>
      <c r="N4" s="80"/>
      <c r="P4" t="s">
        <v>2</v>
      </c>
      <c r="Q4" s="86">
        <v>45553</v>
      </c>
      <c r="R4" s="86"/>
    </row>
    <row r="5" spans="2:21" ht="6.75" customHeight="1">
      <c r="G5" s="3"/>
      <c r="H5" s="3"/>
      <c r="I5" s="3"/>
      <c r="J5" s="3"/>
    </row>
    <row r="6" spans="2:21">
      <c r="F6" t="s">
        <v>3</v>
      </c>
      <c r="G6" s="80" t="s">
        <v>76</v>
      </c>
      <c r="H6" s="80"/>
      <c r="I6" s="80"/>
      <c r="J6" s="80"/>
      <c r="L6" s="81" t="s">
        <v>22</v>
      </c>
      <c r="M6" s="81"/>
      <c r="N6" s="82" t="s">
        <v>24</v>
      </c>
      <c r="O6" s="82"/>
      <c r="P6" s="82"/>
      <c r="Q6" s="82"/>
      <c r="R6" s="82"/>
      <c r="S6" s="82"/>
    </row>
    <row r="7" spans="2:21" ht="11.25" customHeight="1"/>
    <row r="8" spans="2:21">
      <c r="B8" s="2" t="s">
        <v>4</v>
      </c>
      <c r="C8" s="2" t="s">
        <v>6</v>
      </c>
      <c r="D8" s="47" t="s">
        <v>4</v>
      </c>
      <c r="E8" s="47"/>
      <c r="F8" s="61" t="s">
        <v>5</v>
      </c>
      <c r="G8" s="62"/>
      <c r="H8" s="62"/>
      <c r="I8" s="62"/>
      <c r="J8" s="62"/>
      <c r="K8" s="62"/>
      <c r="L8" s="63"/>
      <c r="M8" s="10" t="s">
        <v>7</v>
      </c>
      <c r="N8" s="10" t="s">
        <v>10</v>
      </c>
      <c r="O8" s="10" t="s">
        <v>11</v>
      </c>
      <c r="P8" s="10" t="s">
        <v>12</v>
      </c>
      <c r="Q8" s="10" t="s">
        <v>13</v>
      </c>
      <c r="R8" s="10" t="s">
        <v>14</v>
      </c>
      <c r="S8" s="10" t="s">
        <v>15</v>
      </c>
      <c r="T8" s="6" t="s">
        <v>23</v>
      </c>
    </row>
    <row r="9" spans="2:21">
      <c r="B9" s="22">
        <v>1</v>
      </c>
      <c r="C9" s="41" t="s">
        <v>72</v>
      </c>
      <c r="D9" s="48">
        <v>1</v>
      </c>
      <c r="E9" s="48"/>
      <c r="F9" s="90" t="s">
        <v>73</v>
      </c>
      <c r="G9" s="91"/>
      <c r="H9" s="91"/>
      <c r="I9" s="91"/>
      <c r="J9" s="91"/>
      <c r="K9" s="91"/>
      <c r="L9" s="92"/>
      <c r="M9" s="10">
        <v>94</v>
      </c>
      <c r="N9" s="10"/>
      <c r="O9" s="10"/>
      <c r="P9" s="10"/>
      <c r="Q9" s="10"/>
      <c r="R9" s="10"/>
      <c r="S9" s="10"/>
      <c r="T9" s="7">
        <f>SUM(M9:S9)/5</f>
        <v>18.8</v>
      </c>
    </row>
    <row r="10" spans="2:21">
      <c r="B10" s="22">
        <f>B9+1</f>
        <v>2</v>
      </c>
      <c r="C10" s="40" t="s">
        <v>26</v>
      </c>
      <c r="D10" s="44">
        <v>2</v>
      </c>
      <c r="E10" s="44"/>
      <c r="F10" s="87" t="s">
        <v>27</v>
      </c>
      <c r="G10" s="88"/>
      <c r="H10" s="88"/>
      <c r="I10" s="88"/>
      <c r="J10" s="88"/>
      <c r="K10" s="88"/>
      <c r="L10" s="89"/>
      <c r="M10" s="10">
        <v>100</v>
      </c>
      <c r="N10" s="10"/>
      <c r="O10" s="10"/>
      <c r="P10" s="10"/>
      <c r="Q10" s="10"/>
      <c r="R10" s="10"/>
      <c r="S10" s="10"/>
      <c r="T10" s="7">
        <f t="shared" ref="T10:T32" si="0">SUM(M10:S10)/5</f>
        <v>20</v>
      </c>
    </row>
    <row r="11" spans="2:21">
      <c r="B11" s="22">
        <f t="shared" ref="B11:B22" si="1">B10+1</f>
        <v>3</v>
      </c>
      <c r="C11" s="40" t="s">
        <v>28</v>
      </c>
      <c r="D11" s="44">
        <v>3</v>
      </c>
      <c r="E11" s="44"/>
      <c r="F11" s="87" t="s">
        <v>29</v>
      </c>
      <c r="G11" s="88"/>
      <c r="H11" s="88"/>
      <c r="I11" s="88"/>
      <c r="J11" s="88"/>
      <c r="K11" s="88"/>
      <c r="L11" s="89"/>
      <c r="M11" s="10">
        <v>100</v>
      </c>
      <c r="N11" s="10"/>
      <c r="O11" s="10"/>
      <c r="P11" s="10"/>
      <c r="Q11" s="10"/>
      <c r="R11" s="10"/>
      <c r="S11" s="10"/>
      <c r="T11" s="7">
        <f t="shared" si="0"/>
        <v>20</v>
      </c>
    </row>
    <row r="12" spans="2:21">
      <c r="B12" s="22">
        <f t="shared" si="1"/>
        <v>4</v>
      </c>
      <c r="C12" s="40" t="s">
        <v>30</v>
      </c>
      <c r="D12" s="44">
        <v>4</v>
      </c>
      <c r="E12" s="44"/>
      <c r="F12" s="87" t="s">
        <v>31</v>
      </c>
      <c r="G12" s="88"/>
      <c r="H12" s="88"/>
      <c r="I12" s="88"/>
      <c r="J12" s="88"/>
      <c r="K12" s="88"/>
      <c r="L12" s="89"/>
      <c r="M12" s="10">
        <v>100</v>
      </c>
      <c r="N12" s="10"/>
      <c r="O12" s="10"/>
      <c r="P12" s="10"/>
      <c r="Q12" s="10"/>
      <c r="R12" s="10"/>
      <c r="S12" s="10"/>
      <c r="T12" s="7">
        <f t="shared" si="0"/>
        <v>20</v>
      </c>
    </row>
    <row r="13" spans="2:21">
      <c r="B13" s="22">
        <f t="shared" si="1"/>
        <v>5</v>
      </c>
      <c r="C13" s="40" t="s">
        <v>32</v>
      </c>
      <c r="D13" s="44">
        <v>5</v>
      </c>
      <c r="E13" s="44"/>
      <c r="F13" s="87" t="s">
        <v>33</v>
      </c>
      <c r="G13" s="88"/>
      <c r="H13" s="88"/>
      <c r="I13" s="88"/>
      <c r="J13" s="88"/>
      <c r="K13" s="88"/>
      <c r="L13" s="89"/>
      <c r="M13" s="10">
        <v>98</v>
      </c>
      <c r="N13" s="10"/>
      <c r="O13" s="10"/>
      <c r="P13" s="10"/>
      <c r="Q13" s="10"/>
      <c r="R13" s="10"/>
      <c r="S13" s="10"/>
      <c r="T13" s="7">
        <f t="shared" si="0"/>
        <v>19.600000000000001</v>
      </c>
    </row>
    <row r="14" spans="2:21">
      <c r="B14" s="22">
        <f t="shared" si="1"/>
        <v>6</v>
      </c>
      <c r="C14" s="40" t="s">
        <v>34</v>
      </c>
      <c r="D14" s="44">
        <v>6</v>
      </c>
      <c r="E14" s="44"/>
      <c r="F14" s="87" t="s">
        <v>35</v>
      </c>
      <c r="G14" s="88"/>
      <c r="H14" s="88"/>
      <c r="I14" s="88"/>
      <c r="J14" s="88"/>
      <c r="K14" s="88"/>
      <c r="L14" s="89"/>
      <c r="M14" s="10">
        <v>97</v>
      </c>
      <c r="N14" s="10"/>
      <c r="O14" s="10"/>
      <c r="P14" s="10"/>
      <c r="Q14" s="10"/>
      <c r="R14" s="10"/>
      <c r="S14" s="10"/>
      <c r="T14" s="7">
        <f t="shared" si="0"/>
        <v>19.399999999999999</v>
      </c>
    </row>
    <row r="15" spans="2:21">
      <c r="B15" s="22">
        <f t="shared" si="1"/>
        <v>7</v>
      </c>
      <c r="C15" s="40" t="s">
        <v>36</v>
      </c>
      <c r="D15" s="44">
        <v>7</v>
      </c>
      <c r="E15" s="44"/>
      <c r="F15" s="87" t="s">
        <v>37</v>
      </c>
      <c r="G15" s="88"/>
      <c r="H15" s="88"/>
      <c r="I15" s="88"/>
      <c r="J15" s="88"/>
      <c r="K15" s="88"/>
      <c r="L15" s="89"/>
      <c r="M15" s="10">
        <v>100</v>
      </c>
      <c r="N15" s="10"/>
      <c r="O15" s="10"/>
      <c r="P15" s="10"/>
      <c r="Q15" s="10"/>
      <c r="R15" s="10"/>
      <c r="S15" s="10"/>
      <c r="T15" s="7">
        <f t="shared" si="0"/>
        <v>20</v>
      </c>
    </row>
    <row r="16" spans="2:21">
      <c r="B16" s="22">
        <f t="shared" si="1"/>
        <v>8</v>
      </c>
      <c r="C16" s="40" t="s">
        <v>38</v>
      </c>
      <c r="D16" s="44">
        <v>8</v>
      </c>
      <c r="E16" s="44"/>
      <c r="F16" s="87" t="s">
        <v>39</v>
      </c>
      <c r="G16" s="88"/>
      <c r="H16" s="88"/>
      <c r="I16" s="88"/>
      <c r="J16" s="88"/>
      <c r="K16" s="88"/>
      <c r="L16" s="89"/>
      <c r="M16" s="10">
        <v>97</v>
      </c>
      <c r="N16" s="10"/>
      <c r="O16" s="10"/>
      <c r="P16" s="10"/>
      <c r="Q16" s="10"/>
      <c r="R16" s="10"/>
      <c r="S16" s="10"/>
      <c r="T16" s="7">
        <f t="shared" si="0"/>
        <v>19.399999999999999</v>
      </c>
    </row>
    <row r="17" spans="2:20">
      <c r="B17" s="22">
        <f t="shared" si="1"/>
        <v>9</v>
      </c>
      <c r="C17" s="40" t="s">
        <v>40</v>
      </c>
      <c r="D17" s="44">
        <v>9</v>
      </c>
      <c r="E17" s="44"/>
      <c r="F17" s="87" t="s">
        <v>41</v>
      </c>
      <c r="G17" s="88"/>
      <c r="H17" s="88"/>
      <c r="I17" s="88"/>
      <c r="J17" s="88"/>
      <c r="K17" s="88"/>
      <c r="L17" s="89"/>
      <c r="M17" s="10">
        <v>100</v>
      </c>
      <c r="N17" s="10"/>
      <c r="O17" s="10"/>
      <c r="P17" s="10"/>
      <c r="Q17" s="10"/>
      <c r="R17" s="10"/>
      <c r="S17" s="10"/>
      <c r="T17" s="7">
        <f t="shared" si="0"/>
        <v>20</v>
      </c>
    </row>
    <row r="18" spans="2:20">
      <c r="B18" s="22">
        <f t="shared" si="1"/>
        <v>10</v>
      </c>
      <c r="C18" s="40" t="s">
        <v>42</v>
      </c>
      <c r="D18" s="44">
        <v>10</v>
      </c>
      <c r="E18" s="44"/>
      <c r="F18" s="87" t="s">
        <v>43</v>
      </c>
      <c r="G18" s="88"/>
      <c r="H18" s="88"/>
      <c r="I18" s="88"/>
      <c r="J18" s="88"/>
      <c r="K18" s="88"/>
      <c r="L18" s="89"/>
      <c r="M18" s="10">
        <v>94</v>
      </c>
      <c r="N18" s="10"/>
      <c r="O18" s="10"/>
      <c r="P18" s="10"/>
      <c r="Q18" s="10"/>
      <c r="R18" s="10"/>
      <c r="S18" s="10"/>
      <c r="T18" s="7">
        <f t="shared" si="0"/>
        <v>18.8</v>
      </c>
    </row>
    <row r="19" spans="2:20">
      <c r="B19" s="22">
        <f t="shared" si="1"/>
        <v>11</v>
      </c>
      <c r="C19" s="40" t="s">
        <v>44</v>
      </c>
      <c r="D19" s="44">
        <v>11</v>
      </c>
      <c r="E19" s="44"/>
      <c r="F19" s="87" t="s">
        <v>45</v>
      </c>
      <c r="G19" s="88"/>
      <c r="H19" s="88"/>
      <c r="I19" s="88"/>
      <c r="J19" s="88"/>
      <c r="K19" s="88"/>
      <c r="L19" s="89"/>
      <c r="M19" s="10">
        <v>100</v>
      </c>
      <c r="N19" s="10"/>
      <c r="O19" s="10"/>
      <c r="P19" s="10"/>
      <c r="Q19" s="10"/>
      <c r="R19" s="10"/>
      <c r="S19" s="10"/>
      <c r="T19" s="7">
        <f t="shared" si="0"/>
        <v>20</v>
      </c>
    </row>
    <row r="20" spans="2:20">
      <c r="B20" s="22">
        <f t="shared" si="1"/>
        <v>12</v>
      </c>
      <c r="C20" s="40" t="s">
        <v>46</v>
      </c>
      <c r="D20" s="44">
        <v>12</v>
      </c>
      <c r="E20" s="44"/>
      <c r="F20" s="87" t="s">
        <v>47</v>
      </c>
      <c r="G20" s="88"/>
      <c r="H20" s="88"/>
      <c r="I20" s="88"/>
      <c r="J20" s="88"/>
      <c r="K20" s="88"/>
      <c r="L20" s="89"/>
      <c r="M20" s="10">
        <v>100</v>
      </c>
      <c r="N20" s="10"/>
      <c r="O20" s="10"/>
      <c r="P20" s="10"/>
      <c r="Q20" s="10"/>
      <c r="R20" s="10"/>
      <c r="S20" s="10"/>
      <c r="T20" s="7">
        <f t="shared" si="0"/>
        <v>20</v>
      </c>
    </row>
    <row r="21" spans="2:20">
      <c r="B21" s="22">
        <f t="shared" si="1"/>
        <v>13</v>
      </c>
      <c r="C21" s="40" t="s">
        <v>48</v>
      </c>
      <c r="D21" s="44">
        <v>13</v>
      </c>
      <c r="E21" s="44"/>
      <c r="F21" s="87" t="s">
        <v>49</v>
      </c>
      <c r="G21" s="88"/>
      <c r="H21" s="88"/>
      <c r="I21" s="88"/>
      <c r="J21" s="88"/>
      <c r="K21" s="88"/>
      <c r="L21" s="89"/>
      <c r="M21" s="10">
        <v>98</v>
      </c>
      <c r="N21" s="10"/>
      <c r="O21" s="10"/>
      <c r="P21" s="10"/>
      <c r="Q21" s="10"/>
      <c r="R21" s="10"/>
      <c r="S21" s="10"/>
      <c r="T21" s="7">
        <f t="shared" si="0"/>
        <v>19.600000000000001</v>
      </c>
    </row>
    <row r="22" spans="2:20">
      <c r="B22" s="22">
        <f t="shared" si="1"/>
        <v>14</v>
      </c>
      <c r="C22" s="40" t="s">
        <v>50</v>
      </c>
      <c r="D22" s="44">
        <v>14</v>
      </c>
      <c r="E22" s="44"/>
      <c r="F22" s="87" t="s">
        <v>51</v>
      </c>
      <c r="G22" s="88"/>
      <c r="H22" s="88"/>
      <c r="I22" s="88"/>
      <c r="J22" s="88"/>
      <c r="K22" s="88"/>
      <c r="L22" s="89"/>
      <c r="M22" s="10">
        <v>100</v>
      </c>
      <c r="N22" s="10"/>
      <c r="O22" s="10"/>
      <c r="P22" s="10"/>
      <c r="Q22" s="10"/>
      <c r="R22" s="10"/>
      <c r="S22" s="10"/>
      <c r="T22" s="7">
        <f t="shared" si="0"/>
        <v>20</v>
      </c>
    </row>
    <row r="23" spans="2:20">
      <c r="B23" s="22">
        <v>15</v>
      </c>
      <c r="C23" s="40" t="s">
        <v>52</v>
      </c>
      <c r="D23" s="44">
        <v>15</v>
      </c>
      <c r="E23" s="44"/>
      <c r="F23" s="87" t="s">
        <v>53</v>
      </c>
      <c r="G23" s="88"/>
      <c r="H23" s="88"/>
      <c r="I23" s="88"/>
      <c r="J23" s="88"/>
      <c r="K23" s="88"/>
      <c r="L23" s="89"/>
      <c r="M23" s="10">
        <v>95</v>
      </c>
      <c r="N23" s="10"/>
      <c r="O23" s="10"/>
      <c r="P23" s="10"/>
      <c r="Q23" s="10"/>
      <c r="R23" s="10"/>
      <c r="S23" s="10"/>
      <c r="T23" s="7">
        <f t="shared" si="0"/>
        <v>19</v>
      </c>
    </row>
    <row r="24" spans="2:20">
      <c r="B24" s="22">
        <v>16</v>
      </c>
      <c r="C24" s="40" t="s">
        <v>56</v>
      </c>
      <c r="D24" s="44">
        <v>16</v>
      </c>
      <c r="E24" s="44"/>
      <c r="F24" s="87" t="s">
        <v>57</v>
      </c>
      <c r="G24" s="88"/>
      <c r="H24" s="88"/>
      <c r="I24" s="88"/>
      <c r="J24" s="88"/>
      <c r="K24" s="88"/>
      <c r="L24" s="89"/>
      <c r="M24" s="10">
        <v>94</v>
      </c>
      <c r="N24" s="10"/>
      <c r="O24" s="10"/>
      <c r="P24" s="10"/>
      <c r="Q24" s="10"/>
      <c r="R24" s="10"/>
      <c r="S24" s="10"/>
      <c r="T24" s="7">
        <f t="shared" si="0"/>
        <v>18.8</v>
      </c>
    </row>
    <row r="25" spans="2:20">
      <c r="B25" s="22">
        <v>17</v>
      </c>
      <c r="C25" s="40" t="s">
        <v>58</v>
      </c>
      <c r="D25" s="44">
        <v>17</v>
      </c>
      <c r="E25" s="44"/>
      <c r="F25" s="87" t="s">
        <v>59</v>
      </c>
      <c r="G25" s="88"/>
      <c r="H25" s="88"/>
      <c r="I25" s="88"/>
      <c r="J25" s="88"/>
      <c r="K25" s="88"/>
      <c r="L25" s="89"/>
      <c r="M25" s="10">
        <v>98</v>
      </c>
      <c r="N25" s="10"/>
      <c r="O25" s="10"/>
      <c r="P25" s="10"/>
      <c r="Q25" s="10"/>
      <c r="R25" s="10"/>
      <c r="S25" s="10"/>
      <c r="T25" s="7">
        <f t="shared" si="0"/>
        <v>19.600000000000001</v>
      </c>
    </row>
    <row r="26" spans="2:20">
      <c r="B26" s="22">
        <v>18</v>
      </c>
      <c r="C26" s="40" t="s">
        <v>60</v>
      </c>
      <c r="D26" s="44">
        <v>18</v>
      </c>
      <c r="E26" s="44"/>
      <c r="F26" s="87" t="s">
        <v>61</v>
      </c>
      <c r="G26" s="88"/>
      <c r="H26" s="88"/>
      <c r="I26" s="88"/>
      <c r="J26" s="88"/>
      <c r="K26" s="88"/>
      <c r="L26" s="89"/>
      <c r="M26" s="10">
        <v>97</v>
      </c>
      <c r="N26" s="10"/>
      <c r="O26" s="10"/>
      <c r="P26" s="10"/>
      <c r="Q26" s="10"/>
      <c r="R26" s="10"/>
      <c r="S26" s="10"/>
      <c r="T26" s="7">
        <f t="shared" si="0"/>
        <v>19.399999999999999</v>
      </c>
    </row>
    <row r="27" spans="2:20">
      <c r="B27" s="22">
        <v>19</v>
      </c>
      <c r="C27" s="40" t="s">
        <v>62</v>
      </c>
      <c r="D27" s="44">
        <v>19</v>
      </c>
      <c r="E27" s="44"/>
      <c r="F27" s="87" t="s">
        <v>63</v>
      </c>
      <c r="G27" s="88"/>
      <c r="H27" s="88"/>
      <c r="I27" s="88"/>
      <c r="J27" s="88"/>
      <c r="K27" s="88"/>
      <c r="L27" s="89"/>
      <c r="M27" s="10">
        <v>97</v>
      </c>
      <c r="N27" s="10"/>
      <c r="O27" s="10"/>
      <c r="P27" s="10"/>
      <c r="Q27" s="10"/>
      <c r="R27" s="10"/>
      <c r="S27" s="10"/>
      <c r="T27" s="7">
        <f t="shared" si="0"/>
        <v>19.399999999999999</v>
      </c>
    </row>
    <row r="28" spans="2:20">
      <c r="B28" s="22">
        <v>20</v>
      </c>
      <c r="C28" s="40" t="s">
        <v>64</v>
      </c>
      <c r="D28" s="44">
        <v>20</v>
      </c>
      <c r="E28" s="44"/>
      <c r="F28" s="87" t="s">
        <v>65</v>
      </c>
      <c r="G28" s="88"/>
      <c r="H28" s="88"/>
      <c r="I28" s="88"/>
      <c r="J28" s="88"/>
      <c r="K28" s="88"/>
      <c r="L28" s="89"/>
      <c r="M28" s="10">
        <v>100</v>
      </c>
      <c r="N28" s="10"/>
      <c r="O28" s="10"/>
      <c r="P28" s="10"/>
      <c r="Q28" s="10"/>
      <c r="R28" s="10"/>
      <c r="S28" s="10"/>
      <c r="T28" s="7">
        <f t="shared" si="0"/>
        <v>20</v>
      </c>
    </row>
    <row r="29" spans="2:20">
      <c r="B29" s="22">
        <v>21</v>
      </c>
      <c r="C29" s="40" t="s">
        <v>66</v>
      </c>
      <c r="D29" s="44">
        <v>21</v>
      </c>
      <c r="E29" s="44"/>
      <c r="F29" s="87" t="s">
        <v>67</v>
      </c>
      <c r="G29" s="88"/>
      <c r="H29" s="88"/>
      <c r="I29" s="88"/>
      <c r="J29" s="88"/>
      <c r="K29" s="88"/>
      <c r="L29" s="89"/>
      <c r="M29" s="10">
        <v>100</v>
      </c>
      <c r="N29" s="10"/>
      <c r="O29" s="10"/>
      <c r="P29" s="10"/>
      <c r="Q29" s="10"/>
      <c r="R29" s="10"/>
      <c r="S29" s="10"/>
      <c r="T29" s="7">
        <f t="shared" si="0"/>
        <v>20</v>
      </c>
    </row>
    <row r="30" spans="2:20">
      <c r="B30" s="22">
        <v>22</v>
      </c>
      <c r="C30" s="40" t="s">
        <v>68</v>
      </c>
      <c r="D30" s="44">
        <v>22</v>
      </c>
      <c r="E30" s="44"/>
      <c r="F30" s="87" t="s">
        <v>69</v>
      </c>
      <c r="G30" s="88"/>
      <c r="H30" s="88"/>
      <c r="I30" s="88"/>
      <c r="J30" s="88"/>
      <c r="K30" s="88"/>
      <c r="L30" s="89"/>
      <c r="M30" s="10">
        <v>98</v>
      </c>
      <c r="N30" s="10"/>
      <c r="O30" s="10"/>
      <c r="P30" s="10"/>
      <c r="Q30" s="10"/>
      <c r="R30" s="10"/>
      <c r="S30" s="10"/>
      <c r="T30" s="7">
        <f t="shared" si="0"/>
        <v>19.600000000000001</v>
      </c>
    </row>
    <row r="31" spans="2:20">
      <c r="B31" s="22">
        <v>23</v>
      </c>
      <c r="C31" s="40" t="s">
        <v>70</v>
      </c>
      <c r="D31" s="44">
        <v>23</v>
      </c>
      <c r="E31" s="44"/>
      <c r="F31" s="87" t="s">
        <v>71</v>
      </c>
      <c r="G31" s="88"/>
      <c r="H31" s="88"/>
      <c r="I31" s="88"/>
      <c r="J31" s="88"/>
      <c r="K31" s="88"/>
      <c r="L31" s="89"/>
      <c r="M31" s="10">
        <v>94</v>
      </c>
      <c r="N31" s="10"/>
      <c r="O31" s="10"/>
      <c r="P31" s="10"/>
      <c r="Q31" s="10"/>
      <c r="R31" s="10"/>
      <c r="S31" s="10"/>
      <c r="T31" s="7">
        <f t="shared" si="0"/>
        <v>18.8</v>
      </c>
    </row>
    <row r="32" spans="2:20">
      <c r="B32" s="22">
        <v>24</v>
      </c>
      <c r="C32" s="25"/>
      <c r="D32" s="49"/>
      <c r="E32" s="49"/>
      <c r="F32" s="27"/>
      <c r="G32" s="28"/>
      <c r="H32" s="28"/>
      <c r="I32" s="28"/>
      <c r="J32" s="28"/>
      <c r="K32" s="28"/>
      <c r="L32" s="29"/>
      <c r="M32" s="51">
        <f>AVERAGE(M9:M31)</f>
        <v>97.869565217391298</v>
      </c>
      <c r="N32" s="51"/>
      <c r="O32" s="51"/>
      <c r="P32" s="51"/>
      <c r="Q32" s="51"/>
      <c r="R32" s="10"/>
      <c r="S32" s="10"/>
      <c r="T32" s="7">
        <f t="shared" si="0"/>
        <v>19.57391304347826</v>
      </c>
    </row>
    <row r="33" spans="2:20">
      <c r="B33" s="22">
        <v>25</v>
      </c>
      <c r="C33" s="25"/>
      <c r="D33" s="49"/>
      <c r="E33" s="49"/>
      <c r="F33" s="27"/>
      <c r="G33" s="28"/>
      <c r="H33" s="28"/>
      <c r="I33" s="28"/>
      <c r="J33" s="28"/>
      <c r="K33" s="28"/>
      <c r="L33" s="29"/>
      <c r="M33" s="10"/>
      <c r="N33" s="10"/>
      <c r="O33" s="10"/>
      <c r="P33" s="10"/>
      <c r="Q33" s="10"/>
      <c r="R33" s="10"/>
      <c r="S33" s="10"/>
      <c r="T33" s="7">
        <f t="shared" ref="T33:T35" si="2">SUM(M33:S33)/4</f>
        <v>0</v>
      </c>
    </row>
    <row r="34" spans="2:20">
      <c r="B34" s="22">
        <v>26</v>
      </c>
      <c r="C34" s="25"/>
      <c r="D34" s="49"/>
      <c r="E34" s="49"/>
      <c r="F34" s="27"/>
      <c r="G34" s="28"/>
      <c r="H34" s="28"/>
      <c r="I34" s="28"/>
      <c r="J34" s="28"/>
      <c r="K34" s="28"/>
      <c r="L34" s="29"/>
      <c r="M34" s="10"/>
      <c r="N34" s="10"/>
      <c r="O34" s="10"/>
      <c r="P34" s="10"/>
      <c r="Q34" s="10"/>
      <c r="R34" s="10"/>
      <c r="S34" s="10"/>
      <c r="T34" s="7">
        <f t="shared" si="2"/>
        <v>0</v>
      </c>
    </row>
    <row r="35" spans="2:20">
      <c r="B35" s="22">
        <v>27</v>
      </c>
      <c r="C35" s="25"/>
      <c r="D35" s="50"/>
      <c r="E35" s="50"/>
      <c r="F35" s="33"/>
      <c r="G35" s="34"/>
      <c r="H35" s="34"/>
      <c r="I35" s="34"/>
      <c r="J35" s="34"/>
      <c r="K35" s="34"/>
      <c r="L35" s="35"/>
      <c r="M35" s="10"/>
      <c r="N35" s="10"/>
      <c r="O35" s="10"/>
      <c r="P35" s="10"/>
      <c r="Q35" s="10"/>
      <c r="R35" s="10"/>
      <c r="S35" s="10"/>
      <c r="T35" s="7">
        <f t="shared" si="2"/>
        <v>0</v>
      </c>
    </row>
    <row r="36" spans="2:20">
      <c r="B36" s="22">
        <v>28</v>
      </c>
      <c r="C36" s="22"/>
      <c r="D36" s="37"/>
      <c r="E36" s="37"/>
      <c r="F36" s="37"/>
      <c r="G36" s="38"/>
      <c r="H36" s="38"/>
      <c r="I36" s="38"/>
      <c r="J36" s="38"/>
      <c r="K36" s="38"/>
      <c r="L36" s="39"/>
      <c r="M36" s="10"/>
      <c r="N36" s="10"/>
      <c r="O36" s="10"/>
      <c r="P36" s="10"/>
      <c r="Q36" s="10"/>
      <c r="R36" s="10"/>
      <c r="S36" s="10"/>
      <c r="T36" s="7">
        <f t="shared" ref="T36" si="3">SUM(M36:S36)/7</f>
        <v>0</v>
      </c>
    </row>
    <row r="37" spans="2:20">
      <c r="B37" s="22">
        <v>29</v>
      </c>
      <c r="C37" s="22"/>
      <c r="D37" s="37"/>
      <c r="E37" s="37"/>
      <c r="F37" s="37"/>
      <c r="G37" s="38"/>
      <c r="H37" s="38"/>
      <c r="I37" s="38"/>
      <c r="J37" s="38"/>
      <c r="K37" s="38"/>
      <c r="L37" s="39"/>
      <c r="M37" s="10"/>
      <c r="N37" s="10"/>
      <c r="O37" s="10"/>
      <c r="P37" s="10"/>
      <c r="Q37" s="10"/>
      <c r="R37" s="10"/>
      <c r="S37" s="10"/>
      <c r="T37" s="7"/>
    </row>
    <row r="38" spans="2:20">
      <c r="B38" s="22"/>
      <c r="C38" s="22"/>
      <c r="D38" s="46"/>
      <c r="E38" s="46"/>
      <c r="F38" s="22"/>
      <c r="G38" s="60"/>
      <c r="H38" s="60"/>
      <c r="I38" s="60"/>
      <c r="J38" s="60"/>
      <c r="K38" s="60"/>
      <c r="L38" s="60"/>
      <c r="M38" s="10"/>
      <c r="N38" s="10"/>
      <c r="O38" s="10"/>
      <c r="P38" s="10"/>
      <c r="Q38" s="10"/>
      <c r="R38" s="10"/>
      <c r="S38" s="10"/>
      <c r="T38" s="7"/>
    </row>
    <row r="39" spans="2:20">
      <c r="B39" s="22"/>
      <c r="C39" s="22"/>
      <c r="D39" s="46"/>
      <c r="E39" s="46"/>
      <c r="F39" s="22"/>
      <c r="G39" s="60"/>
      <c r="H39" s="60"/>
      <c r="I39" s="60"/>
      <c r="J39" s="60"/>
      <c r="K39" s="60"/>
      <c r="L39" s="60"/>
      <c r="M39" s="10"/>
      <c r="N39" s="10"/>
      <c r="O39" s="10"/>
      <c r="P39" s="10"/>
      <c r="Q39" s="10"/>
      <c r="R39" s="10"/>
      <c r="S39" s="10"/>
      <c r="T39" s="7"/>
    </row>
    <row r="40" spans="2:20">
      <c r="B40" s="22"/>
      <c r="C40" s="22"/>
      <c r="D40" s="46"/>
      <c r="E40" s="46"/>
      <c r="F40" s="22"/>
      <c r="G40" s="60"/>
      <c r="H40" s="60"/>
      <c r="I40" s="60"/>
      <c r="J40" s="60"/>
      <c r="K40" s="60"/>
      <c r="L40" s="60"/>
      <c r="M40" s="10"/>
      <c r="N40" s="10"/>
      <c r="O40" s="10"/>
      <c r="P40" s="10"/>
      <c r="Q40" s="10"/>
      <c r="R40" s="10"/>
      <c r="S40" s="10"/>
      <c r="T40" s="7"/>
    </row>
    <row r="41" spans="2:20">
      <c r="B41" s="22"/>
      <c r="C41" s="22"/>
      <c r="D41" s="46"/>
      <c r="E41" s="46"/>
      <c r="F41" s="22"/>
      <c r="G41" s="60"/>
      <c r="H41" s="60"/>
      <c r="I41" s="60"/>
      <c r="J41" s="60"/>
      <c r="K41" s="60"/>
      <c r="L41" s="60"/>
      <c r="M41" s="10"/>
      <c r="N41" s="10"/>
      <c r="O41" s="10"/>
      <c r="P41" s="10"/>
      <c r="Q41" s="10"/>
      <c r="R41" s="10"/>
      <c r="S41" s="10"/>
      <c r="T41" s="7"/>
    </row>
    <row r="42" spans="2:20">
      <c r="B42" s="22"/>
      <c r="C42" s="22"/>
      <c r="D42" s="46"/>
      <c r="E42" s="46"/>
      <c r="F42" s="4"/>
      <c r="G42" s="60"/>
      <c r="H42" s="60"/>
      <c r="I42" s="60"/>
      <c r="J42" s="60"/>
      <c r="K42" s="60"/>
      <c r="L42" s="60"/>
      <c r="M42" s="10"/>
      <c r="N42" s="10"/>
      <c r="O42" s="10"/>
      <c r="P42" s="10"/>
      <c r="Q42" s="10"/>
      <c r="R42" s="10"/>
      <c r="S42" s="10"/>
      <c r="T42" s="7"/>
    </row>
    <row r="43" spans="2:20">
      <c r="B43" s="22"/>
      <c r="C43" s="22"/>
      <c r="D43" s="46"/>
      <c r="E43" s="46"/>
      <c r="F43" s="4"/>
      <c r="G43" s="60"/>
      <c r="H43" s="60"/>
      <c r="I43" s="60"/>
      <c r="J43" s="60"/>
      <c r="K43" s="60"/>
      <c r="L43" s="60"/>
      <c r="M43" s="10"/>
      <c r="N43" s="10"/>
      <c r="O43" s="10"/>
      <c r="P43" s="10"/>
      <c r="Q43" s="10"/>
      <c r="R43" s="10"/>
      <c r="S43" s="10"/>
      <c r="T43" s="7"/>
    </row>
    <row r="44" spans="2:20">
      <c r="B44" s="22"/>
      <c r="C44" s="22"/>
      <c r="D44" s="46"/>
      <c r="E44" s="46"/>
      <c r="F44" s="4"/>
      <c r="G44" s="60"/>
      <c r="H44" s="60"/>
      <c r="I44" s="60"/>
      <c r="J44" s="60"/>
      <c r="K44" s="60"/>
      <c r="L44" s="60"/>
      <c r="M44" s="10"/>
      <c r="N44" s="10"/>
      <c r="O44" s="10"/>
      <c r="P44" s="10"/>
      <c r="Q44" s="10"/>
      <c r="R44" s="10"/>
      <c r="S44" s="10"/>
      <c r="T44" s="7"/>
    </row>
    <row r="45" spans="2:20">
      <c r="B45" s="22"/>
      <c r="C45" s="22"/>
      <c r="D45" s="46"/>
      <c r="E45" s="46"/>
      <c r="F45" s="4"/>
      <c r="G45" s="60"/>
      <c r="H45" s="60"/>
      <c r="I45" s="60"/>
      <c r="J45" s="60"/>
      <c r="K45" s="60"/>
      <c r="L45" s="60"/>
      <c r="M45" s="10"/>
      <c r="N45" s="10"/>
      <c r="O45" s="10"/>
      <c r="P45" s="10"/>
      <c r="Q45" s="10"/>
      <c r="R45" s="10"/>
      <c r="S45" s="10"/>
      <c r="T45" s="7"/>
    </row>
    <row r="46" spans="2:20">
      <c r="B46" s="22"/>
      <c r="C46" s="22"/>
      <c r="D46" s="46"/>
      <c r="E46" s="46"/>
      <c r="F46" s="4"/>
      <c r="G46" s="60"/>
      <c r="H46" s="60"/>
      <c r="I46" s="60"/>
      <c r="J46" s="60"/>
      <c r="K46" s="60"/>
      <c r="L46" s="60"/>
      <c r="M46" s="10"/>
      <c r="N46" s="10"/>
      <c r="O46" s="10"/>
      <c r="P46" s="10"/>
      <c r="Q46" s="10"/>
      <c r="R46" s="10"/>
      <c r="S46" s="10"/>
      <c r="T46" s="7"/>
    </row>
    <row r="47" spans="2:20">
      <c r="B47" s="22"/>
      <c r="C47" s="22"/>
      <c r="D47" s="46"/>
      <c r="E47" s="46"/>
      <c r="F47" s="4"/>
      <c r="G47" s="60"/>
      <c r="H47" s="60"/>
      <c r="I47" s="60"/>
      <c r="J47" s="60"/>
      <c r="K47" s="60"/>
      <c r="L47" s="60"/>
      <c r="M47" s="10"/>
      <c r="N47" s="10"/>
      <c r="O47" s="10"/>
      <c r="P47" s="10"/>
      <c r="Q47" s="10"/>
      <c r="R47" s="10"/>
      <c r="S47" s="10"/>
      <c r="T47" s="7"/>
    </row>
    <row r="48" spans="2:20">
      <c r="B48" s="22"/>
      <c r="C48" s="22"/>
      <c r="D48" s="46"/>
      <c r="E48" s="46"/>
      <c r="F48" s="4"/>
      <c r="G48" s="60"/>
      <c r="H48" s="60"/>
      <c r="I48" s="60"/>
      <c r="J48" s="60"/>
      <c r="K48" s="60"/>
      <c r="L48" s="60"/>
      <c r="M48" s="10"/>
      <c r="N48" s="10"/>
      <c r="O48" s="10"/>
      <c r="P48" s="10"/>
      <c r="Q48" s="10"/>
      <c r="R48" s="10"/>
      <c r="S48" s="10"/>
      <c r="T48" s="7"/>
    </row>
    <row r="49" spans="2:20">
      <c r="B49" s="22"/>
      <c r="C49" s="22"/>
      <c r="D49" s="46"/>
      <c r="E49" s="46"/>
      <c r="F49" s="4"/>
      <c r="G49" s="60"/>
      <c r="H49" s="60"/>
      <c r="I49" s="60"/>
      <c r="J49" s="60"/>
      <c r="K49" s="60"/>
      <c r="L49" s="60"/>
      <c r="M49" s="10"/>
      <c r="N49" s="10"/>
      <c r="O49" s="10"/>
      <c r="P49" s="10"/>
      <c r="Q49" s="10"/>
      <c r="R49" s="10"/>
      <c r="S49" s="10"/>
      <c r="T49" s="7"/>
    </row>
    <row r="50" spans="2:20">
      <c r="B50" s="22"/>
      <c r="C50" s="22"/>
      <c r="D50" s="46"/>
      <c r="E50" s="46"/>
      <c r="F50" s="13"/>
      <c r="G50" s="61"/>
      <c r="H50" s="62"/>
      <c r="I50" s="62"/>
      <c r="J50" s="62"/>
      <c r="K50" s="62"/>
      <c r="L50" s="63"/>
      <c r="M50" s="2"/>
      <c r="N50" s="2"/>
      <c r="O50" s="2"/>
      <c r="P50" s="2"/>
      <c r="Q50" s="2"/>
      <c r="R50" s="2"/>
      <c r="S50" s="2"/>
      <c r="T50" s="7"/>
    </row>
    <row r="51" spans="2:20">
      <c r="F51" s="58"/>
      <c r="G51" s="58"/>
      <c r="H51" s="20"/>
      <c r="K51" s="64" t="s">
        <v>19</v>
      </c>
      <c r="L51" s="64"/>
      <c r="M51" s="23">
        <f t="shared" ref="M51:S51" si="4">COUNTIF(M9:M50,"&gt;=70")</f>
        <v>24</v>
      </c>
      <c r="N51" s="23">
        <f t="shared" si="4"/>
        <v>0</v>
      </c>
      <c r="O51" s="23">
        <f t="shared" si="4"/>
        <v>0</v>
      </c>
      <c r="P51" s="23">
        <f t="shared" si="4"/>
        <v>0</v>
      </c>
      <c r="Q51" s="23">
        <f t="shared" si="4"/>
        <v>0</v>
      </c>
      <c r="R51" s="23">
        <f t="shared" si="4"/>
        <v>0</v>
      </c>
      <c r="S51" s="23">
        <f t="shared" si="4"/>
        <v>0</v>
      </c>
      <c r="T51" s="18">
        <f>COUNTIF(T9:T45,"&gt;=70")</f>
        <v>0</v>
      </c>
    </row>
    <row r="52" spans="2:20">
      <c r="F52" s="58"/>
      <c r="G52" s="58"/>
      <c r="H52" s="12"/>
      <c r="K52" s="70" t="s">
        <v>20</v>
      </c>
      <c r="L52" s="70"/>
      <c r="M52" s="21">
        <f t="shared" ref="M52:T52" si="5">COUNTIF(M9:M50,"&lt;70")</f>
        <v>0</v>
      </c>
      <c r="N52" s="21">
        <f t="shared" si="5"/>
        <v>0</v>
      </c>
      <c r="O52" s="21">
        <f t="shared" si="5"/>
        <v>0</v>
      </c>
      <c r="P52" s="21">
        <f t="shared" si="5"/>
        <v>0</v>
      </c>
      <c r="Q52" s="21">
        <f t="shared" si="5"/>
        <v>0</v>
      </c>
      <c r="R52" s="21">
        <f t="shared" si="5"/>
        <v>0</v>
      </c>
      <c r="S52" s="21">
        <f t="shared" si="5"/>
        <v>0</v>
      </c>
      <c r="T52" s="21">
        <f t="shared" si="5"/>
        <v>28</v>
      </c>
    </row>
    <row r="53" spans="2:20">
      <c r="F53" s="58"/>
      <c r="G53" s="58"/>
      <c r="H53" s="58"/>
      <c r="K53" s="70" t="s">
        <v>21</v>
      </c>
      <c r="L53" s="70"/>
      <c r="M53" s="21">
        <f t="shared" ref="M53:T53" si="6">COUNT(M9:M50)</f>
        <v>24</v>
      </c>
      <c r="N53" s="21">
        <f t="shared" si="6"/>
        <v>0</v>
      </c>
      <c r="O53" s="21">
        <f t="shared" si="6"/>
        <v>0</v>
      </c>
      <c r="P53" s="21">
        <f t="shared" si="6"/>
        <v>0</v>
      </c>
      <c r="Q53" s="21">
        <f t="shared" si="6"/>
        <v>0</v>
      </c>
      <c r="R53" s="21">
        <f t="shared" si="6"/>
        <v>0</v>
      </c>
      <c r="S53" s="21">
        <f t="shared" si="6"/>
        <v>0</v>
      </c>
      <c r="T53" s="21">
        <f t="shared" si="6"/>
        <v>28</v>
      </c>
    </row>
    <row r="54" spans="2:20">
      <c r="F54" s="58"/>
      <c r="G54" s="58"/>
      <c r="H54" s="20"/>
      <c r="I54" s="5"/>
      <c r="K54" s="59" t="s">
        <v>16</v>
      </c>
      <c r="L54" s="59"/>
      <c r="M54" s="16">
        <f>M51/M53</f>
        <v>1</v>
      </c>
      <c r="N54" s="17" t="e">
        <f t="shared" ref="N54:T54" si="7">N51/N53</f>
        <v>#DIV/0!</v>
      </c>
      <c r="O54" s="17" t="e">
        <f t="shared" si="7"/>
        <v>#DIV/0!</v>
      </c>
      <c r="P54" s="17" t="e">
        <f t="shared" si="7"/>
        <v>#DIV/0!</v>
      </c>
      <c r="Q54" s="17" t="e">
        <f t="shared" si="7"/>
        <v>#DIV/0!</v>
      </c>
      <c r="R54" s="17" t="e">
        <f t="shared" si="7"/>
        <v>#DIV/0!</v>
      </c>
      <c r="S54" s="17" t="e">
        <f t="shared" si="7"/>
        <v>#DIV/0!</v>
      </c>
      <c r="T54" s="17">
        <f t="shared" si="7"/>
        <v>0</v>
      </c>
    </row>
    <row r="55" spans="2:20">
      <c r="F55" s="58"/>
      <c r="G55" s="58"/>
      <c r="H55" s="20"/>
      <c r="I55" s="5"/>
      <c r="K55" s="59" t="s">
        <v>17</v>
      </c>
      <c r="L55" s="59"/>
      <c r="M55" s="16">
        <f>M52/M53</f>
        <v>0</v>
      </c>
      <c r="N55" s="16" t="e">
        <f t="shared" ref="N55:T55" si="8">N52/N53</f>
        <v>#DIV/0!</v>
      </c>
      <c r="O55" s="17" t="e">
        <f t="shared" si="8"/>
        <v>#DIV/0!</v>
      </c>
      <c r="P55" s="17" t="e">
        <f t="shared" si="8"/>
        <v>#DIV/0!</v>
      </c>
      <c r="Q55" s="17" t="e">
        <f t="shared" si="8"/>
        <v>#DIV/0!</v>
      </c>
      <c r="R55" s="17" t="e">
        <f t="shared" si="8"/>
        <v>#DIV/0!</v>
      </c>
      <c r="S55" s="17" t="e">
        <f t="shared" si="8"/>
        <v>#DIV/0!</v>
      </c>
      <c r="T55" s="17">
        <f t="shared" si="8"/>
        <v>1</v>
      </c>
    </row>
    <row r="56" spans="2:20">
      <c r="F56" s="58"/>
      <c r="G56" s="58"/>
      <c r="H56" s="12"/>
      <c r="I56" s="5"/>
    </row>
    <row r="57" spans="2:20">
      <c r="F57" s="20"/>
      <c r="G57" s="20"/>
      <c r="H57" s="12"/>
      <c r="I57" s="5"/>
    </row>
    <row r="58" spans="2:20">
      <c r="M58" s="65"/>
      <c r="N58" s="65"/>
      <c r="O58" s="65"/>
      <c r="P58" s="65"/>
      <c r="Q58" s="65"/>
      <c r="R58" s="65"/>
      <c r="S58" s="65"/>
    </row>
    <row r="59" spans="2:20">
      <c r="M59" s="66" t="s">
        <v>18</v>
      </c>
      <c r="N59" s="66"/>
      <c r="O59" s="66"/>
      <c r="P59" s="66"/>
      <c r="Q59" s="66"/>
      <c r="R59" s="66"/>
      <c r="S59" s="66"/>
    </row>
  </sheetData>
  <mergeCells count="58">
    <mergeCell ref="G6:J6"/>
    <mergeCell ref="L6:M6"/>
    <mergeCell ref="N6:S6"/>
    <mergeCell ref="B2:S2"/>
    <mergeCell ref="F3:S3"/>
    <mergeCell ref="G4:J4"/>
    <mergeCell ref="M4:N4"/>
    <mergeCell ref="Q4:R4"/>
    <mergeCell ref="F19:L19"/>
    <mergeCell ref="F8:L8"/>
    <mergeCell ref="F9:L9"/>
    <mergeCell ref="F10:L10"/>
    <mergeCell ref="F11:L11"/>
    <mergeCell ref="F12:L12"/>
    <mergeCell ref="F13:L13"/>
    <mergeCell ref="F14:L14"/>
    <mergeCell ref="F15:L15"/>
    <mergeCell ref="F16:L16"/>
    <mergeCell ref="F17:L17"/>
    <mergeCell ref="F18:L18"/>
    <mergeCell ref="G39:L39"/>
    <mergeCell ref="F20:L20"/>
    <mergeCell ref="F21:L21"/>
    <mergeCell ref="F22:L22"/>
    <mergeCell ref="F23:L23"/>
    <mergeCell ref="F24:L24"/>
    <mergeCell ref="F25:L25"/>
    <mergeCell ref="F26:L26"/>
    <mergeCell ref="G38:L38"/>
    <mergeCell ref="F27:L27"/>
    <mergeCell ref="K51:L51"/>
    <mergeCell ref="G40:L40"/>
    <mergeCell ref="G41:L41"/>
    <mergeCell ref="G42:L42"/>
    <mergeCell ref="G43:L43"/>
    <mergeCell ref="G44:L44"/>
    <mergeCell ref="G45:L45"/>
    <mergeCell ref="G46:L46"/>
    <mergeCell ref="G47:L47"/>
    <mergeCell ref="G48:L48"/>
    <mergeCell ref="G49:L49"/>
    <mergeCell ref="G50:L50"/>
    <mergeCell ref="F56:G56"/>
    <mergeCell ref="M58:S58"/>
    <mergeCell ref="M59:S59"/>
    <mergeCell ref="F28:L28"/>
    <mergeCell ref="F29:L29"/>
    <mergeCell ref="F30:L30"/>
    <mergeCell ref="F31:L31"/>
    <mergeCell ref="F55:G55"/>
    <mergeCell ref="K55:L55"/>
    <mergeCell ref="F52:G52"/>
    <mergeCell ref="K52:L52"/>
    <mergeCell ref="F53:H53"/>
    <mergeCell ref="K53:L53"/>
    <mergeCell ref="F54:G54"/>
    <mergeCell ref="K54:L54"/>
    <mergeCell ref="F51:G51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9"/>
  <sheetViews>
    <sheetView tabSelected="1" zoomScaleNormal="100" workbookViewId="0">
      <selection activeCell="K8" sqref="K8"/>
    </sheetView>
  </sheetViews>
  <sheetFormatPr baseColWidth="10" defaultColWidth="10.7265625" defaultRowHeight="14.5"/>
  <cols>
    <col min="1" max="1" width="1.26953125" customWidth="1"/>
    <col min="2" max="2" width="5" customWidth="1"/>
    <col min="3" max="3" width="17.1796875" customWidth="1"/>
    <col min="4" max="4" width="10.81640625" customWidth="1"/>
    <col min="5" max="10" width="7.7265625" customWidth="1"/>
    <col min="11" max="11" width="7.1796875" customWidth="1"/>
    <col min="12" max="13" width="5.7265625" customWidth="1"/>
    <col min="14" max="14" width="6.453125" customWidth="1"/>
    <col min="15" max="17" width="5.7265625" customWidth="1"/>
    <col min="18" max="18" width="8.7265625" customWidth="1"/>
    <col min="19" max="20" width="5.7265625" customWidth="1"/>
  </cols>
  <sheetData>
    <row r="2" spans="2:19" ht="15.5">
      <c r="B2" s="83" t="s">
        <v>9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1"/>
      <c r="S2" s="1"/>
    </row>
    <row r="3" spans="2:19">
      <c r="D3" s="84" t="s">
        <v>8</v>
      </c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24"/>
      <c r="S3" s="24"/>
    </row>
    <row r="4" spans="2:19">
      <c r="D4" t="s">
        <v>0</v>
      </c>
      <c r="E4" s="85" t="s">
        <v>137</v>
      </c>
      <c r="F4" s="85"/>
      <c r="G4" s="85"/>
      <c r="H4" s="85"/>
      <c r="J4" t="s">
        <v>1</v>
      </c>
      <c r="K4" s="80" t="s">
        <v>138</v>
      </c>
      <c r="L4" s="80"/>
      <c r="N4" t="s">
        <v>2</v>
      </c>
      <c r="O4" s="86">
        <v>45553</v>
      </c>
      <c r="P4" s="86"/>
    </row>
    <row r="5" spans="2:19" ht="6.75" customHeight="1">
      <c r="E5" s="3"/>
      <c r="F5" s="3"/>
      <c r="G5" s="3"/>
      <c r="H5" s="3"/>
    </row>
    <row r="6" spans="2:19">
      <c r="D6" t="s">
        <v>3</v>
      </c>
      <c r="E6" s="80" t="s">
        <v>76</v>
      </c>
      <c r="F6" s="80"/>
      <c r="G6" s="80"/>
      <c r="H6" s="80"/>
      <c r="J6" s="81" t="s">
        <v>22</v>
      </c>
      <c r="K6" s="81"/>
      <c r="L6" s="82" t="s">
        <v>24</v>
      </c>
      <c r="M6" s="82"/>
      <c r="N6" s="82"/>
      <c r="O6" s="82"/>
      <c r="P6" s="82"/>
      <c r="Q6" s="82"/>
    </row>
    <row r="7" spans="2:19" ht="11.25" customHeight="1"/>
    <row r="8" spans="2:19">
      <c r="B8" s="2" t="s">
        <v>4</v>
      </c>
      <c r="C8" s="2" t="s">
        <v>6</v>
      </c>
      <c r="D8" s="61" t="s">
        <v>5</v>
      </c>
      <c r="E8" s="62"/>
      <c r="F8" s="62"/>
      <c r="G8" s="62"/>
      <c r="H8" s="62"/>
      <c r="I8" s="62"/>
      <c r="J8" s="63"/>
      <c r="K8" s="10" t="s">
        <v>7</v>
      </c>
      <c r="L8" s="10" t="s">
        <v>10</v>
      </c>
      <c r="M8" s="10" t="s">
        <v>11</v>
      </c>
      <c r="N8" s="10" t="s">
        <v>12</v>
      </c>
      <c r="O8" s="10" t="s">
        <v>13</v>
      </c>
      <c r="P8" s="10" t="s">
        <v>14</v>
      </c>
      <c r="Q8" s="10" t="s">
        <v>15</v>
      </c>
      <c r="R8" s="6" t="s">
        <v>23</v>
      </c>
    </row>
    <row r="9" spans="2:19">
      <c r="B9" s="22">
        <v>1</v>
      </c>
      <c r="C9" s="40" t="s">
        <v>79</v>
      </c>
      <c r="D9" s="97" t="s">
        <v>80</v>
      </c>
      <c r="E9" s="98"/>
      <c r="F9" s="98"/>
      <c r="G9" s="98"/>
      <c r="H9" s="98"/>
      <c r="I9" s="98"/>
      <c r="J9" s="99"/>
      <c r="K9" s="10">
        <v>100</v>
      </c>
      <c r="L9" s="10"/>
      <c r="M9" s="10"/>
      <c r="N9" s="10"/>
      <c r="O9" s="10"/>
      <c r="P9" s="10"/>
      <c r="Q9" s="10"/>
      <c r="R9" s="7">
        <f>SUM(K9:Q9)/4</f>
        <v>25</v>
      </c>
    </row>
    <row r="10" spans="2:19">
      <c r="B10" s="22">
        <f>B9+1</f>
        <v>2</v>
      </c>
      <c r="C10" s="40" t="s">
        <v>81</v>
      </c>
      <c r="D10" s="87" t="s">
        <v>82</v>
      </c>
      <c r="E10" s="88"/>
      <c r="F10" s="88"/>
      <c r="G10" s="88"/>
      <c r="H10" s="88"/>
      <c r="I10" s="88"/>
      <c r="J10" s="89"/>
      <c r="K10" s="10">
        <v>100</v>
      </c>
      <c r="L10" s="10"/>
      <c r="M10" s="10"/>
      <c r="N10" s="10"/>
      <c r="O10" s="10"/>
      <c r="P10" s="10"/>
      <c r="Q10" s="10"/>
      <c r="R10" s="7">
        <f t="shared" ref="R10:R35" si="0">SUM(K10:Q10)/4</f>
        <v>25</v>
      </c>
    </row>
    <row r="11" spans="2:19">
      <c r="B11" s="22">
        <f t="shared" ref="B11:B22" si="1">B10+1</f>
        <v>3</v>
      </c>
      <c r="C11" s="40" t="s">
        <v>83</v>
      </c>
      <c r="D11" s="87" t="s">
        <v>84</v>
      </c>
      <c r="E11" s="88"/>
      <c r="F11" s="88"/>
      <c r="G11" s="88"/>
      <c r="H11" s="88"/>
      <c r="I11" s="88"/>
      <c r="J11" s="89"/>
      <c r="K11" s="10">
        <v>92</v>
      </c>
      <c r="L11" s="10"/>
      <c r="M11" s="10"/>
      <c r="N11" s="10"/>
      <c r="O11" s="10"/>
      <c r="P11" s="10"/>
      <c r="Q11" s="10"/>
      <c r="R11" s="7">
        <f t="shared" si="0"/>
        <v>23</v>
      </c>
    </row>
    <row r="12" spans="2:19">
      <c r="B12" s="22">
        <f t="shared" si="1"/>
        <v>4</v>
      </c>
      <c r="C12" s="40" t="s">
        <v>85</v>
      </c>
      <c r="D12" s="87" t="s">
        <v>86</v>
      </c>
      <c r="E12" s="88"/>
      <c r="F12" s="88"/>
      <c r="G12" s="88"/>
      <c r="H12" s="88"/>
      <c r="I12" s="88"/>
      <c r="J12" s="89"/>
      <c r="K12" s="10">
        <v>92</v>
      </c>
      <c r="L12" s="10"/>
      <c r="M12" s="10"/>
      <c r="N12" s="10"/>
      <c r="O12" s="10"/>
      <c r="P12" s="10"/>
      <c r="Q12" s="10"/>
      <c r="R12" s="7">
        <f t="shared" si="0"/>
        <v>23</v>
      </c>
    </row>
    <row r="13" spans="2:19">
      <c r="B13" s="22">
        <f t="shared" si="1"/>
        <v>5</v>
      </c>
      <c r="C13" s="40" t="s">
        <v>87</v>
      </c>
      <c r="D13" s="87" t="s">
        <v>88</v>
      </c>
      <c r="E13" s="88"/>
      <c r="F13" s="88"/>
      <c r="G13" s="88"/>
      <c r="H13" s="88"/>
      <c r="I13" s="88"/>
      <c r="J13" s="89"/>
      <c r="K13" s="10">
        <v>92</v>
      </c>
      <c r="L13" s="10"/>
      <c r="M13" s="10"/>
      <c r="N13" s="10"/>
      <c r="O13" s="10"/>
      <c r="P13" s="10"/>
      <c r="Q13" s="10"/>
      <c r="R13" s="7">
        <f t="shared" si="0"/>
        <v>23</v>
      </c>
    </row>
    <row r="14" spans="2:19">
      <c r="B14" s="22">
        <f t="shared" si="1"/>
        <v>6</v>
      </c>
      <c r="C14" s="40" t="s">
        <v>89</v>
      </c>
      <c r="D14" s="87" t="s">
        <v>90</v>
      </c>
      <c r="E14" s="88"/>
      <c r="F14" s="88"/>
      <c r="G14" s="88"/>
      <c r="H14" s="88"/>
      <c r="I14" s="88"/>
      <c r="J14" s="89"/>
      <c r="K14" s="10">
        <v>100</v>
      </c>
      <c r="L14" s="10"/>
      <c r="M14" s="10"/>
      <c r="N14" s="10"/>
      <c r="O14" s="10"/>
      <c r="P14" s="10"/>
      <c r="Q14" s="10"/>
      <c r="R14" s="7">
        <f t="shared" si="0"/>
        <v>25</v>
      </c>
    </row>
    <row r="15" spans="2:19">
      <c r="B15" s="22">
        <f t="shared" si="1"/>
        <v>7</v>
      </c>
      <c r="C15" s="40" t="s">
        <v>91</v>
      </c>
      <c r="D15" s="87" t="s">
        <v>92</v>
      </c>
      <c r="E15" s="88"/>
      <c r="F15" s="88"/>
      <c r="G15" s="88"/>
      <c r="H15" s="88"/>
      <c r="I15" s="88"/>
      <c r="J15" s="89"/>
      <c r="K15" s="45"/>
      <c r="L15" s="10"/>
      <c r="M15" s="10"/>
      <c r="N15" s="10"/>
      <c r="O15" s="10"/>
      <c r="P15" s="10"/>
      <c r="Q15" s="10"/>
      <c r="R15" s="7">
        <f t="shared" si="0"/>
        <v>0</v>
      </c>
    </row>
    <row r="16" spans="2:19">
      <c r="B16" s="22">
        <f t="shared" si="1"/>
        <v>8</v>
      </c>
      <c r="C16" s="40" t="s">
        <v>93</v>
      </c>
      <c r="D16" s="87" t="s">
        <v>94</v>
      </c>
      <c r="E16" s="88"/>
      <c r="F16" s="88"/>
      <c r="G16" s="88"/>
      <c r="H16" s="88"/>
      <c r="I16" s="88"/>
      <c r="J16" s="89"/>
      <c r="K16" s="10">
        <v>100</v>
      </c>
      <c r="L16" s="10"/>
      <c r="M16" s="10"/>
      <c r="N16" s="10"/>
      <c r="O16" s="10"/>
      <c r="P16" s="10"/>
      <c r="Q16" s="10"/>
      <c r="R16" s="7">
        <f t="shared" si="0"/>
        <v>25</v>
      </c>
    </row>
    <row r="17" spans="2:18">
      <c r="B17" s="22">
        <f t="shared" si="1"/>
        <v>9</v>
      </c>
      <c r="C17" s="40" t="s">
        <v>95</v>
      </c>
      <c r="D17" s="87" t="s">
        <v>96</v>
      </c>
      <c r="E17" s="88"/>
      <c r="F17" s="88"/>
      <c r="G17" s="88"/>
      <c r="H17" s="88"/>
      <c r="I17" s="88"/>
      <c r="J17" s="89"/>
      <c r="K17" s="10">
        <v>100</v>
      </c>
      <c r="L17" s="10"/>
      <c r="M17" s="10"/>
      <c r="N17" s="10"/>
      <c r="O17" s="10"/>
      <c r="P17" s="10"/>
      <c r="Q17" s="10"/>
      <c r="R17" s="7">
        <f t="shared" si="0"/>
        <v>25</v>
      </c>
    </row>
    <row r="18" spans="2:18">
      <c r="B18" s="22">
        <f t="shared" si="1"/>
        <v>10</v>
      </c>
      <c r="C18" s="40" t="s">
        <v>97</v>
      </c>
      <c r="D18" s="87" t="s">
        <v>98</v>
      </c>
      <c r="E18" s="88"/>
      <c r="F18" s="88"/>
      <c r="G18" s="88"/>
      <c r="H18" s="88"/>
      <c r="I18" s="88"/>
      <c r="J18" s="89"/>
      <c r="K18" s="10">
        <v>92</v>
      </c>
      <c r="L18" s="10"/>
      <c r="M18" s="10"/>
      <c r="N18" s="10"/>
      <c r="O18" s="10"/>
      <c r="P18" s="10"/>
      <c r="Q18" s="10"/>
      <c r="R18" s="7">
        <f t="shared" si="0"/>
        <v>23</v>
      </c>
    </row>
    <row r="19" spans="2:18">
      <c r="B19" s="22">
        <f t="shared" si="1"/>
        <v>11</v>
      </c>
      <c r="C19" s="40" t="s">
        <v>99</v>
      </c>
      <c r="D19" s="87" t="s">
        <v>100</v>
      </c>
      <c r="E19" s="88"/>
      <c r="F19" s="88"/>
      <c r="G19" s="88"/>
      <c r="H19" s="88"/>
      <c r="I19" s="88"/>
      <c r="J19" s="89"/>
      <c r="K19" s="10">
        <v>100</v>
      </c>
      <c r="L19" s="10"/>
      <c r="M19" s="10"/>
      <c r="N19" s="10"/>
      <c r="O19" s="10"/>
      <c r="P19" s="10"/>
      <c r="Q19" s="10"/>
      <c r="R19" s="7">
        <f t="shared" si="0"/>
        <v>25</v>
      </c>
    </row>
    <row r="20" spans="2:18">
      <c r="B20" s="22">
        <f t="shared" si="1"/>
        <v>12</v>
      </c>
      <c r="C20" s="40" t="s">
        <v>101</v>
      </c>
      <c r="D20" s="87" t="s">
        <v>102</v>
      </c>
      <c r="E20" s="88"/>
      <c r="F20" s="88"/>
      <c r="G20" s="88"/>
      <c r="H20" s="88"/>
      <c r="I20" s="88"/>
      <c r="J20" s="89"/>
      <c r="K20" s="10">
        <v>92</v>
      </c>
      <c r="L20" s="10"/>
      <c r="M20" s="10"/>
      <c r="N20" s="10"/>
      <c r="O20" s="10"/>
      <c r="P20" s="10"/>
      <c r="Q20" s="10"/>
      <c r="R20" s="7">
        <f t="shared" si="0"/>
        <v>23</v>
      </c>
    </row>
    <row r="21" spans="2:18">
      <c r="B21" s="22">
        <f t="shared" si="1"/>
        <v>13</v>
      </c>
      <c r="C21" s="40" t="s">
        <v>103</v>
      </c>
      <c r="D21" s="87" t="s">
        <v>104</v>
      </c>
      <c r="E21" s="88"/>
      <c r="F21" s="88"/>
      <c r="G21" s="88"/>
      <c r="H21" s="88"/>
      <c r="I21" s="88"/>
      <c r="J21" s="89"/>
      <c r="K21" s="10">
        <v>90</v>
      </c>
      <c r="L21" s="10"/>
      <c r="M21" s="10"/>
      <c r="N21" s="10"/>
      <c r="O21" s="10"/>
      <c r="P21" s="10"/>
      <c r="Q21" s="10"/>
      <c r="R21" s="7">
        <f t="shared" si="0"/>
        <v>22.5</v>
      </c>
    </row>
    <row r="22" spans="2:18">
      <c r="B22" s="22">
        <f t="shared" si="1"/>
        <v>14</v>
      </c>
      <c r="C22" s="40" t="s">
        <v>105</v>
      </c>
      <c r="D22" s="87" t="s">
        <v>106</v>
      </c>
      <c r="E22" s="88"/>
      <c r="F22" s="88"/>
      <c r="G22" s="88"/>
      <c r="H22" s="88"/>
      <c r="I22" s="88"/>
      <c r="J22" s="89"/>
      <c r="K22" s="10">
        <v>100</v>
      </c>
      <c r="L22" s="10"/>
      <c r="M22" s="10"/>
      <c r="N22" s="10"/>
      <c r="O22" s="10"/>
      <c r="P22" s="10"/>
      <c r="Q22" s="10"/>
      <c r="R22" s="7">
        <f t="shared" si="0"/>
        <v>25</v>
      </c>
    </row>
    <row r="23" spans="2:18">
      <c r="B23" s="22">
        <v>15</v>
      </c>
      <c r="C23" s="40" t="s">
        <v>107</v>
      </c>
      <c r="D23" s="87" t="s">
        <v>108</v>
      </c>
      <c r="E23" s="88"/>
      <c r="F23" s="88"/>
      <c r="G23" s="88"/>
      <c r="H23" s="88"/>
      <c r="I23" s="88"/>
      <c r="J23" s="89"/>
      <c r="K23" s="10">
        <v>100</v>
      </c>
      <c r="L23" s="10"/>
      <c r="M23" s="10"/>
      <c r="N23" s="10"/>
      <c r="O23" s="10"/>
      <c r="P23" s="10"/>
      <c r="Q23" s="10"/>
      <c r="R23" s="7">
        <f t="shared" si="0"/>
        <v>25</v>
      </c>
    </row>
    <row r="24" spans="2:18">
      <c r="B24" s="22">
        <v>16</v>
      </c>
      <c r="C24" s="40" t="s">
        <v>109</v>
      </c>
      <c r="D24" s="87" t="s">
        <v>110</v>
      </c>
      <c r="E24" s="88"/>
      <c r="F24" s="88"/>
      <c r="G24" s="88"/>
      <c r="H24" s="88"/>
      <c r="I24" s="88"/>
      <c r="J24" s="89"/>
      <c r="K24" s="10">
        <v>88</v>
      </c>
      <c r="L24" s="10"/>
      <c r="M24" s="10"/>
      <c r="N24" s="10"/>
      <c r="O24" s="10"/>
      <c r="P24" s="10"/>
      <c r="Q24" s="10"/>
      <c r="R24" s="7">
        <f t="shared" si="0"/>
        <v>22</v>
      </c>
    </row>
    <row r="25" spans="2:18">
      <c r="B25" s="22">
        <v>17</v>
      </c>
      <c r="C25" s="40" t="s">
        <v>111</v>
      </c>
      <c r="D25" s="94" t="s">
        <v>112</v>
      </c>
      <c r="E25" s="95"/>
      <c r="F25" s="95"/>
      <c r="G25" s="95"/>
      <c r="H25" s="95"/>
      <c r="I25" s="95"/>
      <c r="J25" s="96"/>
      <c r="K25" s="10">
        <v>100</v>
      </c>
      <c r="L25" s="10"/>
      <c r="M25" s="10"/>
      <c r="N25" s="10"/>
      <c r="O25" s="10"/>
      <c r="P25" s="10"/>
      <c r="Q25" s="10"/>
      <c r="R25" s="7">
        <f t="shared" si="0"/>
        <v>25</v>
      </c>
    </row>
    <row r="26" spans="2:18">
      <c r="B26" s="22">
        <v>18</v>
      </c>
      <c r="C26" s="44" t="s">
        <v>113</v>
      </c>
      <c r="D26" s="93" t="s">
        <v>114</v>
      </c>
      <c r="E26" s="93"/>
      <c r="F26" s="93"/>
      <c r="G26" s="93"/>
      <c r="H26" s="93"/>
      <c r="I26" s="93"/>
      <c r="J26" s="93"/>
      <c r="K26" s="45"/>
      <c r="L26" s="10"/>
      <c r="M26" s="10"/>
      <c r="N26" s="10"/>
      <c r="O26" s="10"/>
      <c r="P26" s="10"/>
      <c r="Q26" s="10"/>
      <c r="R26" s="7">
        <f t="shared" si="0"/>
        <v>0</v>
      </c>
    </row>
    <row r="27" spans="2:18">
      <c r="B27" s="22">
        <v>19</v>
      </c>
      <c r="C27" s="44" t="s">
        <v>115</v>
      </c>
      <c r="D27" s="93" t="s">
        <v>116</v>
      </c>
      <c r="E27" s="93"/>
      <c r="F27" s="93"/>
      <c r="G27" s="93"/>
      <c r="H27" s="93"/>
      <c r="I27" s="93"/>
      <c r="J27" s="93"/>
      <c r="K27" s="10">
        <v>100</v>
      </c>
      <c r="L27" s="10"/>
      <c r="M27" s="10"/>
      <c r="N27" s="10"/>
      <c r="O27" s="10"/>
      <c r="P27" s="10"/>
      <c r="Q27" s="10"/>
      <c r="R27" s="7">
        <f t="shared" si="0"/>
        <v>25</v>
      </c>
    </row>
    <row r="28" spans="2:18">
      <c r="B28" s="22">
        <v>20</v>
      </c>
      <c r="C28" s="44" t="s">
        <v>117</v>
      </c>
      <c r="D28" s="93" t="s">
        <v>118</v>
      </c>
      <c r="E28" s="93"/>
      <c r="F28" s="93"/>
      <c r="G28" s="93"/>
      <c r="H28" s="93"/>
      <c r="I28" s="93"/>
      <c r="J28" s="93"/>
      <c r="K28" s="10">
        <v>94</v>
      </c>
      <c r="L28" s="10"/>
      <c r="M28" s="10"/>
      <c r="N28" s="10"/>
      <c r="O28" s="10"/>
      <c r="P28" s="10"/>
      <c r="Q28" s="10"/>
      <c r="R28" s="7">
        <f t="shared" si="0"/>
        <v>23.5</v>
      </c>
    </row>
    <row r="29" spans="2:18">
      <c r="B29" s="22">
        <v>21</v>
      </c>
      <c r="C29" s="44" t="s">
        <v>119</v>
      </c>
      <c r="D29" s="93" t="s">
        <v>120</v>
      </c>
      <c r="E29" s="93"/>
      <c r="F29" s="93"/>
      <c r="G29" s="93"/>
      <c r="H29" s="93"/>
      <c r="I29" s="93"/>
      <c r="J29" s="93"/>
      <c r="K29" s="10">
        <v>90</v>
      </c>
      <c r="L29" s="10"/>
      <c r="M29" s="10"/>
      <c r="N29" s="10"/>
      <c r="O29" s="10"/>
      <c r="P29" s="10"/>
      <c r="Q29" s="10"/>
      <c r="R29" s="7">
        <f t="shared" si="0"/>
        <v>22.5</v>
      </c>
    </row>
    <row r="30" spans="2:18">
      <c r="B30" s="22">
        <v>22</v>
      </c>
      <c r="C30" s="44" t="s">
        <v>121</v>
      </c>
      <c r="D30" s="93" t="s">
        <v>122</v>
      </c>
      <c r="E30" s="93"/>
      <c r="F30" s="93"/>
      <c r="G30" s="93"/>
      <c r="H30" s="93"/>
      <c r="I30" s="93"/>
      <c r="J30" s="93"/>
      <c r="K30" s="10">
        <v>100</v>
      </c>
      <c r="L30" s="10"/>
      <c r="M30" s="10"/>
      <c r="N30" s="10"/>
      <c r="O30" s="10"/>
      <c r="P30" s="10"/>
      <c r="Q30" s="10"/>
      <c r="R30" s="7">
        <f t="shared" si="0"/>
        <v>25</v>
      </c>
    </row>
    <row r="31" spans="2:18">
      <c r="B31" s="22">
        <v>23</v>
      </c>
      <c r="C31" s="44" t="s">
        <v>123</v>
      </c>
      <c r="D31" s="93" t="s">
        <v>124</v>
      </c>
      <c r="E31" s="93"/>
      <c r="F31" s="93"/>
      <c r="G31" s="93"/>
      <c r="H31" s="93"/>
      <c r="I31" s="93"/>
      <c r="J31" s="93"/>
      <c r="K31" s="10">
        <v>92</v>
      </c>
      <c r="L31" s="10"/>
      <c r="M31" s="10"/>
      <c r="N31" s="10"/>
      <c r="O31" s="10"/>
      <c r="P31" s="10"/>
      <c r="Q31" s="10"/>
      <c r="R31" s="7">
        <f t="shared" si="0"/>
        <v>23</v>
      </c>
    </row>
    <row r="32" spans="2:18">
      <c r="B32" s="22">
        <v>24</v>
      </c>
      <c r="C32" s="44" t="s">
        <v>125</v>
      </c>
      <c r="D32" s="93" t="s">
        <v>126</v>
      </c>
      <c r="E32" s="93"/>
      <c r="F32" s="93"/>
      <c r="G32" s="93"/>
      <c r="H32" s="93"/>
      <c r="I32" s="93"/>
      <c r="J32" s="93"/>
      <c r="K32" s="10">
        <v>100</v>
      </c>
      <c r="L32" s="10"/>
      <c r="M32" s="10"/>
      <c r="N32" s="10"/>
      <c r="O32" s="10"/>
      <c r="P32" s="10"/>
      <c r="Q32" s="10"/>
      <c r="R32" s="7">
        <f t="shared" si="0"/>
        <v>25</v>
      </c>
    </row>
    <row r="33" spans="2:18">
      <c r="B33" s="22">
        <v>25</v>
      </c>
      <c r="C33" s="44" t="s">
        <v>127</v>
      </c>
      <c r="D33" s="93" t="s">
        <v>128</v>
      </c>
      <c r="E33" s="93"/>
      <c r="F33" s="93"/>
      <c r="G33" s="93"/>
      <c r="H33" s="93"/>
      <c r="I33" s="93"/>
      <c r="J33" s="93"/>
      <c r="K33" s="10">
        <v>100</v>
      </c>
      <c r="L33" s="10"/>
      <c r="M33" s="10"/>
      <c r="N33" s="10"/>
      <c r="O33" s="10"/>
      <c r="P33" s="10"/>
      <c r="Q33" s="10"/>
      <c r="R33" s="7">
        <f t="shared" si="0"/>
        <v>25</v>
      </c>
    </row>
    <row r="34" spans="2:18">
      <c r="B34" s="22">
        <v>26</v>
      </c>
      <c r="C34" s="44" t="s">
        <v>129</v>
      </c>
      <c r="D34" s="93" t="s">
        <v>130</v>
      </c>
      <c r="E34" s="93"/>
      <c r="F34" s="93"/>
      <c r="G34" s="93"/>
      <c r="H34" s="93"/>
      <c r="I34" s="93"/>
      <c r="J34" s="93"/>
      <c r="K34" s="10">
        <v>90</v>
      </c>
      <c r="L34" s="10"/>
      <c r="M34" s="10"/>
      <c r="N34" s="10"/>
      <c r="O34" s="10"/>
      <c r="P34" s="10"/>
      <c r="Q34" s="10"/>
      <c r="R34" s="7">
        <f t="shared" si="0"/>
        <v>22.5</v>
      </c>
    </row>
    <row r="35" spans="2:18">
      <c r="B35" s="22">
        <v>27</v>
      </c>
      <c r="C35" s="44" t="s">
        <v>131</v>
      </c>
      <c r="D35" s="93" t="s">
        <v>132</v>
      </c>
      <c r="E35" s="93"/>
      <c r="F35" s="93"/>
      <c r="G35" s="93"/>
      <c r="H35" s="93"/>
      <c r="I35" s="93"/>
      <c r="J35" s="93"/>
      <c r="K35" s="10">
        <v>92</v>
      </c>
      <c r="L35" s="10"/>
      <c r="M35" s="10"/>
      <c r="N35" s="10"/>
      <c r="O35" s="10"/>
      <c r="P35" s="10"/>
      <c r="Q35" s="10"/>
      <c r="R35" s="7">
        <f t="shared" si="0"/>
        <v>23</v>
      </c>
    </row>
    <row r="36" spans="2:18">
      <c r="B36" s="22">
        <v>28</v>
      </c>
      <c r="C36" s="44" t="s">
        <v>133</v>
      </c>
      <c r="D36" s="93" t="s">
        <v>134</v>
      </c>
      <c r="E36" s="93"/>
      <c r="F36" s="93"/>
      <c r="G36" s="93"/>
      <c r="H36" s="93"/>
      <c r="I36" s="93"/>
      <c r="J36" s="93"/>
      <c r="K36" s="10">
        <v>100</v>
      </c>
      <c r="L36" s="10"/>
      <c r="M36" s="10"/>
      <c r="N36" s="10"/>
      <c r="O36" s="10"/>
      <c r="P36" s="10"/>
      <c r="Q36" s="10"/>
      <c r="R36" s="7">
        <f t="shared" ref="R36:R37" si="2">SUM(K36:Q36)/7</f>
        <v>14.285714285714286</v>
      </c>
    </row>
    <row r="37" spans="2:18">
      <c r="B37" s="22">
        <v>29</v>
      </c>
      <c r="C37" s="44" t="s">
        <v>135</v>
      </c>
      <c r="D37" s="93" t="s">
        <v>136</v>
      </c>
      <c r="E37" s="93"/>
      <c r="F37" s="93"/>
      <c r="G37" s="93"/>
      <c r="H37" s="93"/>
      <c r="I37" s="93"/>
      <c r="J37" s="93"/>
      <c r="K37" s="10">
        <v>100</v>
      </c>
      <c r="L37" s="10"/>
      <c r="M37" s="10"/>
      <c r="N37" s="10"/>
      <c r="O37" s="10"/>
      <c r="P37" s="10"/>
      <c r="Q37" s="10"/>
      <c r="R37" s="7">
        <f t="shared" si="2"/>
        <v>14.285714285714286</v>
      </c>
    </row>
    <row r="38" spans="2:18">
      <c r="B38" s="22"/>
      <c r="C38" s="22"/>
      <c r="D38" s="22"/>
      <c r="E38" s="60"/>
      <c r="F38" s="60"/>
      <c r="G38" s="60"/>
      <c r="H38" s="60"/>
      <c r="I38" s="60"/>
      <c r="J38" s="60"/>
      <c r="K38" s="51">
        <f>AVERAGE(K9:K37)</f>
        <v>96.148148148148152</v>
      </c>
      <c r="L38" s="51"/>
      <c r="M38" s="51"/>
      <c r="N38" s="51"/>
      <c r="O38" s="10"/>
      <c r="P38" s="10"/>
      <c r="Q38" s="10"/>
      <c r="R38" s="7"/>
    </row>
    <row r="39" spans="2:18">
      <c r="B39" s="22"/>
      <c r="C39" s="22"/>
      <c r="D39" s="22"/>
      <c r="E39" s="60"/>
      <c r="F39" s="60"/>
      <c r="G39" s="60"/>
      <c r="H39" s="60"/>
      <c r="I39" s="60"/>
      <c r="J39" s="60"/>
      <c r="K39" s="10"/>
      <c r="L39" s="10"/>
      <c r="M39" s="10"/>
      <c r="N39" s="10"/>
      <c r="O39" s="10"/>
      <c r="P39" s="10"/>
      <c r="Q39" s="10"/>
      <c r="R39" s="7"/>
    </row>
    <row r="40" spans="2:18">
      <c r="B40" s="22"/>
      <c r="C40" s="22"/>
      <c r="D40" s="22"/>
      <c r="E40" s="60"/>
      <c r="F40" s="60"/>
      <c r="G40" s="60"/>
      <c r="H40" s="60"/>
      <c r="I40" s="60"/>
      <c r="J40" s="60"/>
      <c r="K40" s="10"/>
      <c r="L40" s="10"/>
      <c r="M40" s="10"/>
      <c r="N40" s="10"/>
      <c r="O40" s="10"/>
      <c r="P40" s="10"/>
      <c r="Q40" s="10"/>
      <c r="R40" s="7"/>
    </row>
    <row r="41" spans="2:18">
      <c r="B41" s="22"/>
      <c r="C41" s="22"/>
      <c r="D41" s="22"/>
      <c r="E41" s="60"/>
      <c r="F41" s="60"/>
      <c r="G41" s="60"/>
      <c r="H41" s="60"/>
      <c r="I41" s="60"/>
      <c r="J41" s="60"/>
      <c r="K41" s="10"/>
      <c r="L41" s="10"/>
      <c r="M41" s="10"/>
      <c r="N41" s="10"/>
      <c r="O41" s="10"/>
      <c r="P41" s="10"/>
      <c r="Q41" s="10"/>
      <c r="R41" s="7"/>
    </row>
    <row r="42" spans="2:18">
      <c r="B42" s="22"/>
      <c r="C42" s="22"/>
      <c r="D42" s="4"/>
      <c r="E42" s="60"/>
      <c r="F42" s="60"/>
      <c r="G42" s="60"/>
      <c r="H42" s="60"/>
      <c r="I42" s="60"/>
      <c r="J42" s="60"/>
      <c r="K42" s="10"/>
      <c r="L42" s="10"/>
      <c r="M42" s="10"/>
      <c r="N42" s="10"/>
      <c r="O42" s="10"/>
      <c r="P42" s="10"/>
      <c r="Q42" s="10"/>
      <c r="R42" s="7"/>
    </row>
    <row r="43" spans="2:18">
      <c r="B43" s="22"/>
      <c r="C43" s="22"/>
      <c r="D43" s="4"/>
      <c r="E43" s="60"/>
      <c r="F43" s="60"/>
      <c r="G43" s="60"/>
      <c r="H43" s="60"/>
      <c r="I43" s="60"/>
      <c r="J43" s="60"/>
      <c r="K43" s="10"/>
      <c r="L43" s="10"/>
      <c r="M43" s="10"/>
      <c r="N43" s="10"/>
      <c r="O43" s="10"/>
      <c r="P43" s="10"/>
      <c r="Q43" s="10"/>
      <c r="R43" s="7"/>
    </row>
    <row r="44" spans="2:18">
      <c r="B44" s="22"/>
      <c r="C44" s="22"/>
      <c r="D44" s="4"/>
      <c r="E44" s="60"/>
      <c r="F44" s="60"/>
      <c r="G44" s="60"/>
      <c r="H44" s="60"/>
      <c r="I44" s="60"/>
      <c r="J44" s="60"/>
      <c r="K44" s="10"/>
      <c r="L44" s="10"/>
      <c r="M44" s="10"/>
      <c r="N44" s="10"/>
      <c r="O44" s="10"/>
      <c r="P44" s="10"/>
      <c r="Q44" s="10"/>
      <c r="R44" s="7"/>
    </row>
    <row r="45" spans="2:18">
      <c r="B45" s="22"/>
      <c r="C45" s="22"/>
      <c r="D45" s="4"/>
      <c r="E45" s="60"/>
      <c r="F45" s="60"/>
      <c r="G45" s="60"/>
      <c r="H45" s="60"/>
      <c r="I45" s="60"/>
      <c r="J45" s="60"/>
      <c r="K45" s="10"/>
      <c r="L45" s="10"/>
      <c r="M45" s="10"/>
      <c r="N45" s="10"/>
      <c r="O45" s="10"/>
      <c r="P45" s="10"/>
      <c r="Q45" s="10"/>
      <c r="R45" s="7"/>
    </row>
    <row r="46" spans="2:18">
      <c r="B46" s="22"/>
      <c r="C46" s="22"/>
      <c r="D46" s="4"/>
      <c r="E46" s="60"/>
      <c r="F46" s="60"/>
      <c r="G46" s="60"/>
      <c r="H46" s="60"/>
      <c r="I46" s="60"/>
      <c r="J46" s="60"/>
      <c r="K46" s="10"/>
      <c r="L46" s="10"/>
      <c r="M46" s="10"/>
      <c r="N46" s="10"/>
      <c r="O46" s="10"/>
      <c r="P46" s="10"/>
      <c r="Q46" s="10"/>
      <c r="R46" s="7"/>
    </row>
    <row r="47" spans="2:18">
      <c r="B47" s="22"/>
      <c r="C47" s="22"/>
      <c r="D47" s="4"/>
      <c r="E47" s="60"/>
      <c r="F47" s="60"/>
      <c r="G47" s="60"/>
      <c r="H47" s="60"/>
      <c r="I47" s="60"/>
      <c r="J47" s="60"/>
      <c r="K47" s="10"/>
      <c r="L47" s="10"/>
      <c r="M47" s="10"/>
      <c r="N47" s="10"/>
      <c r="O47" s="10"/>
      <c r="P47" s="10"/>
      <c r="Q47" s="10"/>
      <c r="R47" s="7"/>
    </row>
    <row r="48" spans="2:18">
      <c r="B48" s="22"/>
      <c r="C48" s="22"/>
      <c r="D48" s="4"/>
      <c r="E48" s="60"/>
      <c r="F48" s="60"/>
      <c r="G48" s="60"/>
      <c r="H48" s="60"/>
      <c r="I48" s="60"/>
      <c r="J48" s="60"/>
      <c r="K48" s="10"/>
      <c r="L48" s="10"/>
      <c r="M48" s="10"/>
      <c r="N48" s="10"/>
      <c r="O48" s="10"/>
      <c r="P48" s="10"/>
      <c r="Q48" s="10"/>
      <c r="R48" s="7"/>
    </row>
    <row r="49" spans="2:18">
      <c r="B49" s="22"/>
      <c r="C49" s="22"/>
      <c r="D49" s="4"/>
      <c r="E49" s="60"/>
      <c r="F49" s="60"/>
      <c r="G49" s="60"/>
      <c r="H49" s="60"/>
      <c r="I49" s="60"/>
      <c r="J49" s="60"/>
      <c r="K49" s="10"/>
      <c r="L49" s="10"/>
      <c r="M49" s="10"/>
      <c r="N49" s="10"/>
      <c r="O49" s="10"/>
      <c r="P49" s="10"/>
      <c r="Q49" s="10"/>
      <c r="R49" s="7"/>
    </row>
    <row r="50" spans="2:18">
      <c r="B50" s="22"/>
      <c r="C50" s="22"/>
      <c r="D50" s="13"/>
      <c r="E50" s="61"/>
      <c r="F50" s="62"/>
      <c r="G50" s="62"/>
      <c r="H50" s="62"/>
      <c r="I50" s="62"/>
      <c r="J50" s="63"/>
      <c r="K50" s="2"/>
      <c r="L50" s="2"/>
      <c r="M50" s="2"/>
      <c r="N50" s="2"/>
      <c r="O50" s="2"/>
      <c r="P50" s="2"/>
      <c r="Q50" s="2"/>
      <c r="R50" s="7"/>
    </row>
    <row r="51" spans="2:18">
      <c r="D51" s="58"/>
      <c r="E51" s="58"/>
      <c r="F51" s="20"/>
      <c r="I51" s="64" t="s">
        <v>19</v>
      </c>
      <c r="J51" s="64"/>
      <c r="K51" s="23">
        <f t="shared" ref="K51:Q51" si="3">COUNTIF(K9:K50,"&gt;=70")</f>
        <v>28</v>
      </c>
      <c r="L51" s="23">
        <f t="shared" si="3"/>
        <v>0</v>
      </c>
      <c r="M51" s="23">
        <f t="shared" si="3"/>
        <v>0</v>
      </c>
      <c r="N51" s="23">
        <f t="shared" si="3"/>
        <v>0</v>
      </c>
      <c r="O51" s="23">
        <f t="shared" si="3"/>
        <v>0</v>
      </c>
      <c r="P51" s="23">
        <f t="shared" si="3"/>
        <v>0</v>
      </c>
      <c r="Q51" s="23">
        <f t="shared" si="3"/>
        <v>0</v>
      </c>
      <c r="R51" s="18">
        <f>COUNTIF(R9:R45,"&gt;=70")</f>
        <v>0</v>
      </c>
    </row>
    <row r="52" spans="2:18">
      <c r="D52" s="58"/>
      <c r="E52" s="58"/>
      <c r="F52" s="12"/>
      <c r="I52" s="70" t="s">
        <v>20</v>
      </c>
      <c r="J52" s="70"/>
      <c r="K52" s="21">
        <f t="shared" ref="K52:R52" si="4">COUNTIF(K9:K50,"&lt;70")</f>
        <v>0</v>
      </c>
      <c r="L52" s="21">
        <f t="shared" si="4"/>
        <v>0</v>
      </c>
      <c r="M52" s="21">
        <f t="shared" si="4"/>
        <v>0</v>
      </c>
      <c r="N52" s="21">
        <f t="shared" si="4"/>
        <v>0</v>
      </c>
      <c r="O52" s="21">
        <f t="shared" si="4"/>
        <v>0</v>
      </c>
      <c r="P52" s="21">
        <f t="shared" si="4"/>
        <v>0</v>
      </c>
      <c r="Q52" s="21">
        <f t="shared" si="4"/>
        <v>0</v>
      </c>
      <c r="R52" s="21">
        <f t="shared" si="4"/>
        <v>29</v>
      </c>
    </row>
    <row r="53" spans="2:18">
      <c r="D53" s="58"/>
      <c r="E53" s="58"/>
      <c r="F53" s="58"/>
      <c r="I53" s="70" t="s">
        <v>21</v>
      </c>
      <c r="J53" s="70"/>
      <c r="K53" s="21">
        <f t="shared" ref="K53:R53" si="5">COUNT(K9:K50)</f>
        <v>28</v>
      </c>
      <c r="L53" s="21">
        <f t="shared" si="5"/>
        <v>0</v>
      </c>
      <c r="M53" s="21">
        <f t="shared" si="5"/>
        <v>0</v>
      </c>
      <c r="N53" s="21">
        <f t="shared" si="5"/>
        <v>0</v>
      </c>
      <c r="O53" s="21">
        <f t="shared" si="5"/>
        <v>0</v>
      </c>
      <c r="P53" s="21">
        <f t="shared" si="5"/>
        <v>0</v>
      </c>
      <c r="Q53" s="21">
        <f t="shared" si="5"/>
        <v>0</v>
      </c>
      <c r="R53" s="21">
        <f t="shared" si="5"/>
        <v>29</v>
      </c>
    </row>
    <row r="54" spans="2:18">
      <c r="D54" s="58"/>
      <c r="E54" s="58"/>
      <c r="F54" s="20"/>
      <c r="G54" s="5"/>
      <c r="I54" s="59" t="s">
        <v>16</v>
      </c>
      <c r="J54" s="59"/>
      <c r="K54" s="16">
        <f>K51/K53</f>
        <v>1</v>
      </c>
      <c r="L54" s="17" t="e">
        <f t="shared" ref="L54:R54" si="6">L51/L53</f>
        <v>#DIV/0!</v>
      </c>
      <c r="M54" s="17" t="e">
        <f t="shared" si="6"/>
        <v>#DIV/0!</v>
      </c>
      <c r="N54" s="17" t="e">
        <f t="shared" si="6"/>
        <v>#DIV/0!</v>
      </c>
      <c r="O54" s="17" t="e">
        <f t="shared" si="6"/>
        <v>#DIV/0!</v>
      </c>
      <c r="P54" s="17" t="e">
        <f t="shared" si="6"/>
        <v>#DIV/0!</v>
      </c>
      <c r="Q54" s="17" t="e">
        <f t="shared" si="6"/>
        <v>#DIV/0!</v>
      </c>
      <c r="R54" s="17">
        <f t="shared" si="6"/>
        <v>0</v>
      </c>
    </row>
    <row r="55" spans="2:18">
      <c r="D55" s="58"/>
      <c r="E55" s="58"/>
      <c r="F55" s="20"/>
      <c r="G55" s="5"/>
      <c r="I55" s="59" t="s">
        <v>17</v>
      </c>
      <c r="J55" s="59"/>
      <c r="K55" s="16">
        <f>K52/K53</f>
        <v>0</v>
      </c>
      <c r="L55" s="16" t="e">
        <f t="shared" ref="L55:R55" si="7">L52/L53</f>
        <v>#DIV/0!</v>
      </c>
      <c r="M55" s="17" t="e">
        <f t="shared" si="7"/>
        <v>#DIV/0!</v>
      </c>
      <c r="N55" s="17" t="e">
        <f t="shared" si="7"/>
        <v>#DIV/0!</v>
      </c>
      <c r="O55" s="17" t="e">
        <f t="shared" si="7"/>
        <v>#DIV/0!</v>
      </c>
      <c r="P55" s="17" t="e">
        <f t="shared" si="7"/>
        <v>#DIV/0!</v>
      </c>
      <c r="Q55" s="17" t="e">
        <f t="shared" si="7"/>
        <v>#DIV/0!</v>
      </c>
      <c r="R55" s="17">
        <f t="shared" si="7"/>
        <v>1</v>
      </c>
    </row>
    <row r="56" spans="2:18">
      <c r="D56" s="58"/>
      <c r="E56" s="58"/>
      <c r="F56" s="12"/>
      <c r="G56" s="5"/>
    </row>
    <row r="57" spans="2:18">
      <c r="D57" s="20"/>
      <c r="E57" s="20"/>
      <c r="F57" s="12"/>
      <c r="G57" s="5"/>
    </row>
    <row r="58" spans="2:18">
      <c r="K58" s="65"/>
      <c r="L58" s="65"/>
      <c r="M58" s="65"/>
      <c r="N58" s="65"/>
      <c r="O58" s="65"/>
      <c r="P58" s="65"/>
      <c r="Q58" s="65"/>
    </row>
    <row r="59" spans="2:18">
      <c r="K59" s="66" t="s">
        <v>18</v>
      </c>
      <c r="L59" s="66"/>
      <c r="M59" s="66"/>
      <c r="N59" s="66"/>
      <c r="O59" s="66"/>
      <c r="P59" s="66"/>
      <c r="Q59" s="66"/>
    </row>
  </sheetData>
  <mergeCells count="64">
    <mergeCell ref="D32:J32"/>
    <mergeCell ref="D33:J33"/>
    <mergeCell ref="D34:J34"/>
    <mergeCell ref="D27:J27"/>
    <mergeCell ref="D28:J28"/>
    <mergeCell ref="D29:J29"/>
    <mergeCell ref="D30:J30"/>
    <mergeCell ref="D31:J31"/>
    <mergeCell ref="E6:H6"/>
    <mergeCell ref="J6:K6"/>
    <mergeCell ref="L6:Q6"/>
    <mergeCell ref="B2:Q2"/>
    <mergeCell ref="D3:Q3"/>
    <mergeCell ref="E4:H4"/>
    <mergeCell ref="K4:L4"/>
    <mergeCell ref="O4:P4"/>
    <mergeCell ref="D25:J25"/>
    <mergeCell ref="D26:J26"/>
    <mergeCell ref="D19:J19"/>
    <mergeCell ref="D8:J8"/>
    <mergeCell ref="D9:J9"/>
    <mergeCell ref="D10:J10"/>
    <mergeCell ref="D11:J11"/>
    <mergeCell ref="D12:J12"/>
    <mergeCell ref="D13:J13"/>
    <mergeCell ref="D14:J14"/>
    <mergeCell ref="D15:J15"/>
    <mergeCell ref="D16:J16"/>
    <mergeCell ref="D17:J17"/>
    <mergeCell ref="D18:J18"/>
    <mergeCell ref="D20:J20"/>
    <mergeCell ref="D21:J21"/>
    <mergeCell ref="D22:J22"/>
    <mergeCell ref="D23:J23"/>
    <mergeCell ref="D24:J24"/>
    <mergeCell ref="D54:E54"/>
    <mergeCell ref="I54:J54"/>
    <mergeCell ref="E47:J47"/>
    <mergeCell ref="E48:J48"/>
    <mergeCell ref="E49:J49"/>
    <mergeCell ref="E50:J50"/>
    <mergeCell ref="D51:E51"/>
    <mergeCell ref="I51:J51"/>
    <mergeCell ref="D52:E52"/>
    <mergeCell ref="I52:J52"/>
    <mergeCell ref="D53:F53"/>
    <mergeCell ref="I53:J53"/>
    <mergeCell ref="E46:J46"/>
    <mergeCell ref="D35:J35"/>
    <mergeCell ref="D36:J36"/>
    <mergeCell ref="D37:J37"/>
    <mergeCell ref="E38:J38"/>
    <mergeCell ref="E39:J39"/>
    <mergeCell ref="K59:Q59"/>
    <mergeCell ref="E40:J40"/>
    <mergeCell ref="D55:E55"/>
    <mergeCell ref="I55:J55"/>
    <mergeCell ref="D56:E56"/>
    <mergeCell ref="K58:Q58"/>
    <mergeCell ref="E41:J41"/>
    <mergeCell ref="E42:J42"/>
    <mergeCell ref="E43:J43"/>
    <mergeCell ref="E44:J44"/>
    <mergeCell ref="E45:J45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9"/>
  <sheetViews>
    <sheetView topLeftCell="B7" zoomScaleNormal="100" workbookViewId="0">
      <selection activeCell="K7" sqref="K7"/>
    </sheetView>
  </sheetViews>
  <sheetFormatPr baseColWidth="10" defaultColWidth="10.7265625" defaultRowHeight="14.5"/>
  <cols>
    <col min="1" max="1" width="1.26953125" customWidth="1"/>
    <col min="2" max="2" width="5" customWidth="1"/>
    <col min="3" max="3" width="17.1796875" customWidth="1"/>
    <col min="4" max="4" width="10.81640625" customWidth="1"/>
    <col min="5" max="10" width="7.7265625" customWidth="1"/>
    <col min="11" max="11" width="7.1796875" customWidth="1"/>
    <col min="12" max="13" width="5.7265625" customWidth="1"/>
    <col min="14" max="14" width="6.453125" customWidth="1"/>
    <col min="15" max="17" width="5.7265625" customWidth="1"/>
    <col min="18" max="18" width="8.7265625" customWidth="1"/>
    <col min="19" max="20" width="5.7265625" customWidth="1"/>
  </cols>
  <sheetData>
    <row r="2" spans="2:19" ht="15.5">
      <c r="B2" s="83" t="s">
        <v>9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1"/>
      <c r="S2" s="1"/>
    </row>
    <row r="3" spans="2:19">
      <c r="D3" s="84" t="s">
        <v>8</v>
      </c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11"/>
      <c r="S3" s="11"/>
    </row>
    <row r="4" spans="2:19">
      <c r="D4" t="s">
        <v>0</v>
      </c>
      <c r="E4" s="85" t="s">
        <v>247</v>
      </c>
      <c r="F4" s="85"/>
      <c r="G4" s="85"/>
      <c r="H4" s="85"/>
      <c r="J4" t="s">
        <v>1</v>
      </c>
      <c r="K4" s="80" t="s">
        <v>248</v>
      </c>
      <c r="L4" s="80"/>
      <c r="N4" t="s">
        <v>2</v>
      </c>
      <c r="O4" s="86">
        <v>45553</v>
      </c>
      <c r="P4" s="86"/>
    </row>
    <row r="5" spans="2:19" ht="6.75" customHeight="1">
      <c r="E5" s="3"/>
      <c r="F5" s="3"/>
      <c r="G5" s="3"/>
      <c r="H5" s="3"/>
    </row>
    <row r="6" spans="2:19">
      <c r="D6" t="s">
        <v>3</v>
      </c>
      <c r="E6" s="80" t="s">
        <v>78</v>
      </c>
      <c r="F6" s="80"/>
      <c r="G6" s="80"/>
      <c r="H6" s="80"/>
      <c r="J6" s="81" t="s">
        <v>22</v>
      </c>
      <c r="K6" s="81"/>
      <c r="L6" s="82" t="s">
        <v>24</v>
      </c>
      <c r="M6" s="82"/>
      <c r="N6" s="82"/>
      <c r="O6" s="82"/>
      <c r="P6" s="82"/>
      <c r="Q6" s="82"/>
    </row>
    <row r="7" spans="2:19" ht="11.25" customHeight="1"/>
    <row r="8" spans="2:19">
      <c r="B8" s="2" t="s">
        <v>4</v>
      </c>
      <c r="C8" s="2" t="s">
        <v>6</v>
      </c>
      <c r="D8" s="61" t="s">
        <v>5</v>
      </c>
      <c r="E8" s="62"/>
      <c r="F8" s="62"/>
      <c r="G8" s="62"/>
      <c r="H8" s="62"/>
      <c r="I8" s="62"/>
      <c r="J8" s="63"/>
      <c r="K8" s="10" t="s">
        <v>7</v>
      </c>
      <c r="L8" s="10" t="s">
        <v>10</v>
      </c>
      <c r="M8" s="10" t="s">
        <v>11</v>
      </c>
      <c r="N8" s="10" t="s">
        <v>12</v>
      </c>
      <c r="O8" s="10" t="s">
        <v>13</v>
      </c>
      <c r="P8" s="10" t="s">
        <v>14</v>
      </c>
      <c r="Q8" s="10" t="s">
        <v>15</v>
      </c>
      <c r="R8" s="6" t="s">
        <v>23</v>
      </c>
    </row>
    <row r="9" spans="2:19">
      <c r="B9" s="9">
        <v>1</v>
      </c>
      <c r="C9" s="44" t="s">
        <v>139</v>
      </c>
      <c r="D9" s="93" t="s">
        <v>140</v>
      </c>
      <c r="E9" s="93"/>
      <c r="F9" s="93"/>
      <c r="G9" s="93"/>
      <c r="H9" s="93"/>
      <c r="I9" s="93"/>
      <c r="J9" s="93"/>
      <c r="K9" s="10">
        <v>95</v>
      </c>
      <c r="L9" s="10"/>
      <c r="M9" s="10"/>
      <c r="N9" s="10"/>
      <c r="O9" s="10"/>
      <c r="P9" s="10"/>
      <c r="Q9" s="10"/>
      <c r="R9" s="7">
        <f>SUM(K9:Q9)/4</f>
        <v>23.75</v>
      </c>
    </row>
    <row r="10" spans="2:19">
      <c r="B10" s="9">
        <f>B9+1</f>
        <v>2</v>
      </c>
      <c r="C10" s="44" t="s">
        <v>141</v>
      </c>
      <c r="D10" s="93" t="s">
        <v>142</v>
      </c>
      <c r="E10" s="93"/>
      <c r="F10" s="93"/>
      <c r="G10" s="93"/>
      <c r="H10" s="93"/>
      <c r="I10" s="93"/>
      <c r="J10" s="93"/>
      <c r="K10" s="10">
        <v>80</v>
      </c>
      <c r="L10" s="10"/>
      <c r="M10" s="10"/>
      <c r="N10" s="10"/>
      <c r="O10" s="10"/>
      <c r="P10" s="10"/>
      <c r="Q10" s="10"/>
      <c r="R10" s="7">
        <f t="shared" ref="R10:R35" si="0">SUM(K10:Q10)/4</f>
        <v>20</v>
      </c>
    </row>
    <row r="11" spans="2:19">
      <c r="B11" s="9">
        <f t="shared" ref="B11:B22" si="1">B10+1</f>
        <v>3</v>
      </c>
      <c r="C11" s="44" t="s">
        <v>143</v>
      </c>
      <c r="D11" s="93" t="s">
        <v>144</v>
      </c>
      <c r="E11" s="93"/>
      <c r="F11" s="93"/>
      <c r="G11" s="93"/>
      <c r="H11" s="93"/>
      <c r="I11" s="93"/>
      <c r="J11" s="93"/>
      <c r="K11" s="10">
        <v>94</v>
      </c>
      <c r="L11" s="10"/>
      <c r="M11" s="10"/>
      <c r="N11" s="10"/>
      <c r="O11" s="10"/>
      <c r="P11" s="10"/>
      <c r="Q11" s="10"/>
      <c r="R11" s="7">
        <f t="shared" si="0"/>
        <v>23.5</v>
      </c>
    </row>
    <row r="12" spans="2:19">
      <c r="B12" s="9">
        <f t="shared" si="1"/>
        <v>4</v>
      </c>
      <c r="C12" s="44" t="s">
        <v>145</v>
      </c>
      <c r="D12" s="93" t="s">
        <v>146</v>
      </c>
      <c r="E12" s="93"/>
      <c r="F12" s="93"/>
      <c r="G12" s="93"/>
      <c r="H12" s="93"/>
      <c r="I12" s="93"/>
      <c r="J12" s="93"/>
      <c r="K12" s="10">
        <v>94</v>
      </c>
      <c r="L12" s="10"/>
      <c r="M12" s="10"/>
      <c r="N12" s="10"/>
      <c r="O12" s="10"/>
      <c r="P12" s="10"/>
      <c r="Q12" s="10"/>
      <c r="R12" s="7">
        <f t="shared" si="0"/>
        <v>23.5</v>
      </c>
    </row>
    <row r="13" spans="2:19">
      <c r="B13" s="9">
        <f t="shared" si="1"/>
        <v>5</v>
      </c>
      <c r="C13" s="44" t="s">
        <v>147</v>
      </c>
      <c r="D13" s="93" t="s">
        <v>148</v>
      </c>
      <c r="E13" s="93"/>
      <c r="F13" s="93"/>
      <c r="G13" s="93"/>
      <c r="H13" s="93"/>
      <c r="I13" s="93"/>
      <c r="J13" s="93"/>
      <c r="K13" s="10">
        <v>95</v>
      </c>
      <c r="L13" s="10"/>
      <c r="M13" s="10"/>
      <c r="N13" s="10"/>
      <c r="O13" s="10"/>
      <c r="P13" s="10"/>
      <c r="Q13" s="10"/>
      <c r="R13" s="7">
        <f t="shared" si="0"/>
        <v>23.75</v>
      </c>
    </row>
    <row r="14" spans="2:19">
      <c r="B14" s="9">
        <f t="shared" si="1"/>
        <v>6</v>
      </c>
      <c r="C14" s="44" t="s">
        <v>149</v>
      </c>
      <c r="D14" s="93" t="s">
        <v>150</v>
      </c>
      <c r="E14" s="93"/>
      <c r="F14" s="93"/>
      <c r="G14" s="93"/>
      <c r="H14" s="93"/>
      <c r="I14" s="93"/>
      <c r="J14" s="93"/>
      <c r="K14" s="10">
        <v>94</v>
      </c>
      <c r="L14" s="10"/>
      <c r="M14" s="10"/>
      <c r="N14" s="10"/>
      <c r="O14" s="10"/>
      <c r="P14" s="10"/>
      <c r="Q14" s="10"/>
      <c r="R14" s="7">
        <f t="shared" si="0"/>
        <v>23.5</v>
      </c>
    </row>
    <row r="15" spans="2:19">
      <c r="B15" s="9">
        <f t="shared" si="1"/>
        <v>7</v>
      </c>
      <c r="C15" s="44" t="s">
        <v>151</v>
      </c>
      <c r="D15" s="93" t="s">
        <v>152</v>
      </c>
      <c r="E15" s="93"/>
      <c r="F15" s="93"/>
      <c r="G15" s="93"/>
      <c r="H15" s="93"/>
      <c r="I15" s="93"/>
      <c r="J15" s="93"/>
      <c r="K15" s="10">
        <v>80</v>
      </c>
      <c r="L15" s="10"/>
      <c r="M15" s="10"/>
      <c r="N15" s="10"/>
      <c r="O15" s="10"/>
      <c r="P15" s="10"/>
      <c r="Q15" s="10"/>
      <c r="R15" s="7">
        <f t="shared" si="0"/>
        <v>20</v>
      </c>
    </row>
    <row r="16" spans="2:19">
      <c r="B16" s="9">
        <f t="shared" si="1"/>
        <v>8</v>
      </c>
      <c r="C16" s="44" t="s">
        <v>153</v>
      </c>
      <c r="D16" s="93" t="s">
        <v>154</v>
      </c>
      <c r="E16" s="93"/>
      <c r="F16" s="93"/>
      <c r="G16" s="93"/>
      <c r="H16" s="93"/>
      <c r="I16" s="93"/>
      <c r="J16" s="93"/>
      <c r="K16" s="10">
        <v>80</v>
      </c>
      <c r="L16" s="10"/>
      <c r="M16" s="10"/>
      <c r="N16" s="10"/>
      <c r="O16" s="10"/>
      <c r="P16" s="10"/>
      <c r="Q16" s="10"/>
      <c r="R16" s="7">
        <f t="shared" si="0"/>
        <v>20</v>
      </c>
    </row>
    <row r="17" spans="2:18">
      <c r="B17" s="9">
        <f t="shared" si="1"/>
        <v>9</v>
      </c>
      <c r="C17" s="44" t="s">
        <v>155</v>
      </c>
      <c r="D17" s="93" t="s">
        <v>156</v>
      </c>
      <c r="E17" s="93"/>
      <c r="F17" s="93"/>
      <c r="G17" s="93"/>
      <c r="H17" s="93"/>
      <c r="I17" s="93"/>
      <c r="J17" s="93"/>
      <c r="K17" s="10">
        <v>80</v>
      </c>
      <c r="L17" s="10"/>
      <c r="M17" s="10"/>
      <c r="N17" s="10"/>
      <c r="O17" s="10"/>
      <c r="P17" s="10"/>
      <c r="Q17" s="10"/>
      <c r="R17" s="7">
        <f t="shared" si="0"/>
        <v>20</v>
      </c>
    </row>
    <row r="18" spans="2:18">
      <c r="B18" s="9">
        <f t="shared" si="1"/>
        <v>10</v>
      </c>
      <c r="C18" s="44" t="s">
        <v>157</v>
      </c>
      <c r="D18" s="93" t="s">
        <v>158</v>
      </c>
      <c r="E18" s="93"/>
      <c r="F18" s="93"/>
      <c r="G18" s="93"/>
      <c r="H18" s="93"/>
      <c r="I18" s="93"/>
      <c r="J18" s="93"/>
      <c r="K18" s="10">
        <v>95</v>
      </c>
      <c r="L18" s="10"/>
      <c r="M18" s="10"/>
      <c r="N18" s="10"/>
      <c r="O18" s="10"/>
      <c r="P18" s="10"/>
      <c r="Q18" s="10"/>
      <c r="R18" s="7">
        <f t="shared" si="0"/>
        <v>23.75</v>
      </c>
    </row>
    <row r="19" spans="2:18">
      <c r="B19" s="9">
        <f t="shared" si="1"/>
        <v>11</v>
      </c>
      <c r="C19" s="44" t="s">
        <v>159</v>
      </c>
      <c r="D19" s="93" t="s">
        <v>160</v>
      </c>
      <c r="E19" s="93"/>
      <c r="F19" s="93"/>
      <c r="G19" s="93"/>
      <c r="H19" s="93"/>
      <c r="I19" s="93"/>
      <c r="J19" s="93"/>
      <c r="K19" s="10">
        <v>95</v>
      </c>
      <c r="L19" s="10"/>
      <c r="M19" s="10"/>
      <c r="N19" s="10"/>
      <c r="O19" s="10"/>
      <c r="P19" s="10"/>
      <c r="Q19" s="10"/>
      <c r="R19" s="7">
        <f t="shared" si="0"/>
        <v>23.75</v>
      </c>
    </row>
    <row r="20" spans="2:18">
      <c r="B20" s="9">
        <f t="shared" si="1"/>
        <v>12</v>
      </c>
      <c r="C20" s="44" t="s">
        <v>161</v>
      </c>
      <c r="D20" s="93" t="s">
        <v>162</v>
      </c>
      <c r="E20" s="93"/>
      <c r="F20" s="93"/>
      <c r="G20" s="93"/>
      <c r="H20" s="93"/>
      <c r="I20" s="93"/>
      <c r="J20" s="93"/>
      <c r="K20" s="10">
        <v>80</v>
      </c>
      <c r="L20" s="10"/>
      <c r="M20" s="10"/>
      <c r="N20" s="10"/>
      <c r="O20" s="10"/>
      <c r="P20" s="10"/>
      <c r="Q20" s="10"/>
      <c r="R20" s="7">
        <f t="shared" si="0"/>
        <v>20</v>
      </c>
    </row>
    <row r="21" spans="2:18">
      <c r="B21" s="9">
        <f t="shared" si="1"/>
        <v>13</v>
      </c>
      <c r="C21" s="44" t="s">
        <v>163</v>
      </c>
      <c r="D21" s="93" t="s">
        <v>164</v>
      </c>
      <c r="E21" s="93"/>
      <c r="F21" s="93"/>
      <c r="G21" s="93"/>
      <c r="H21" s="93"/>
      <c r="I21" s="93"/>
      <c r="J21" s="93"/>
      <c r="K21" s="10">
        <v>94</v>
      </c>
      <c r="L21" s="10"/>
      <c r="M21" s="10"/>
      <c r="N21" s="10"/>
      <c r="O21" s="10"/>
      <c r="P21" s="10"/>
      <c r="Q21" s="10"/>
      <c r="R21" s="7">
        <f t="shared" si="0"/>
        <v>23.5</v>
      </c>
    </row>
    <row r="22" spans="2:18">
      <c r="B22" s="9">
        <f t="shared" si="1"/>
        <v>14</v>
      </c>
      <c r="C22" s="44" t="s">
        <v>165</v>
      </c>
      <c r="D22" s="93" t="s">
        <v>166</v>
      </c>
      <c r="E22" s="93"/>
      <c r="F22" s="93"/>
      <c r="G22" s="93"/>
      <c r="H22" s="93"/>
      <c r="I22" s="93"/>
      <c r="J22" s="93"/>
      <c r="K22" s="10">
        <v>95</v>
      </c>
      <c r="L22" s="10"/>
      <c r="M22" s="10"/>
      <c r="N22" s="10"/>
      <c r="O22" s="10"/>
      <c r="P22" s="10"/>
      <c r="Q22" s="10"/>
      <c r="R22" s="7">
        <f t="shared" si="0"/>
        <v>23.75</v>
      </c>
    </row>
    <row r="23" spans="2:18">
      <c r="B23" s="9">
        <v>15</v>
      </c>
      <c r="C23" s="44" t="s">
        <v>167</v>
      </c>
      <c r="D23" s="93" t="s">
        <v>168</v>
      </c>
      <c r="E23" s="93"/>
      <c r="F23" s="93"/>
      <c r="G23" s="93"/>
      <c r="H23" s="93"/>
      <c r="I23" s="93"/>
      <c r="J23" s="93"/>
      <c r="K23" s="10">
        <v>94</v>
      </c>
      <c r="L23" s="10"/>
      <c r="M23" s="10"/>
      <c r="N23" s="10"/>
      <c r="O23" s="10"/>
      <c r="P23" s="10"/>
      <c r="Q23" s="10"/>
      <c r="R23" s="7">
        <f t="shared" si="0"/>
        <v>23.5</v>
      </c>
    </row>
    <row r="24" spans="2:18">
      <c r="B24" s="9">
        <v>16</v>
      </c>
      <c r="C24" s="44" t="s">
        <v>169</v>
      </c>
      <c r="D24" s="93" t="s">
        <v>170</v>
      </c>
      <c r="E24" s="93"/>
      <c r="F24" s="93"/>
      <c r="G24" s="93"/>
      <c r="H24" s="93"/>
      <c r="I24" s="93"/>
      <c r="J24" s="93"/>
      <c r="K24" s="10">
        <v>95</v>
      </c>
      <c r="L24" s="10"/>
      <c r="M24" s="10"/>
      <c r="N24" s="10"/>
      <c r="O24" s="10"/>
      <c r="P24" s="10"/>
      <c r="Q24" s="10"/>
      <c r="R24" s="7">
        <f t="shared" si="0"/>
        <v>23.75</v>
      </c>
    </row>
    <row r="25" spans="2:18">
      <c r="B25" s="9">
        <v>17</v>
      </c>
      <c r="C25" s="44" t="s">
        <v>171</v>
      </c>
      <c r="D25" s="93" t="s">
        <v>172</v>
      </c>
      <c r="E25" s="93"/>
      <c r="F25" s="93"/>
      <c r="G25" s="93"/>
      <c r="H25" s="93"/>
      <c r="I25" s="93"/>
      <c r="J25" s="93"/>
      <c r="K25" s="10">
        <v>94</v>
      </c>
      <c r="L25" s="10"/>
      <c r="M25" s="10"/>
      <c r="N25" s="10"/>
      <c r="O25" s="10"/>
      <c r="P25" s="10"/>
      <c r="Q25" s="10"/>
      <c r="R25" s="7">
        <f t="shared" si="0"/>
        <v>23.5</v>
      </c>
    </row>
    <row r="26" spans="2:18">
      <c r="B26" s="9">
        <v>18</v>
      </c>
      <c r="C26" s="44" t="s">
        <v>173</v>
      </c>
      <c r="D26" s="93" t="s">
        <v>174</v>
      </c>
      <c r="E26" s="93"/>
      <c r="F26" s="93"/>
      <c r="G26" s="93"/>
      <c r="H26" s="93"/>
      <c r="I26" s="93"/>
      <c r="J26" s="93"/>
      <c r="K26" s="10">
        <v>80</v>
      </c>
      <c r="L26" s="10"/>
      <c r="M26" s="10"/>
      <c r="N26" s="10"/>
      <c r="O26" s="10"/>
      <c r="P26" s="10"/>
      <c r="Q26" s="10"/>
      <c r="R26" s="7">
        <f t="shared" si="0"/>
        <v>20</v>
      </c>
    </row>
    <row r="27" spans="2:18">
      <c r="B27" s="9">
        <v>19</v>
      </c>
      <c r="C27" s="44" t="s">
        <v>175</v>
      </c>
      <c r="D27" s="93" t="s">
        <v>176</v>
      </c>
      <c r="E27" s="93"/>
      <c r="F27" s="93"/>
      <c r="G27" s="93"/>
      <c r="H27" s="93"/>
      <c r="I27" s="93"/>
      <c r="J27" s="93"/>
      <c r="K27" s="10">
        <v>95</v>
      </c>
      <c r="L27" s="10"/>
      <c r="M27" s="10"/>
      <c r="N27" s="10"/>
      <c r="O27" s="10"/>
      <c r="P27" s="10"/>
      <c r="Q27" s="10"/>
      <c r="R27" s="7">
        <f t="shared" si="0"/>
        <v>23.75</v>
      </c>
    </row>
    <row r="28" spans="2:18">
      <c r="B28" s="9">
        <v>20</v>
      </c>
      <c r="C28" s="44" t="s">
        <v>177</v>
      </c>
      <c r="D28" s="93" t="s">
        <v>178</v>
      </c>
      <c r="E28" s="93"/>
      <c r="F28" s="93"/>
      <c r="G28" s="93"/>
      <c r="H28" s="93"/>
      <c r="I28" s="93"/>
      <c r="J28" s="93"/>
      <c r="K28" s="10">
        <v>95</v>
      </c>
      <c r="L28" s="10"/>
      <c r="M28" s="10"/>
      <c r="N28" s="10"/>
      <c r="O28" s="10"/>
      <c r="P28" s="10"/>
      <c r="Q28" s="10"/>
      <c r="R28" s="7">
        <f t="shared" si="0"/>
        <v>23.75</v>
      </c>
    </row>
    <row r="29" spans="2:18">
      <c r="B29" s="9">
        <v>21</v>
      </c>
      <c r="C29" s="44" t="s">
        <v>179</v>
      </c>
      <c r="D29" s="93" t="s">
        <v>180</v>
      </c>
      <c r="E29" s="93"/>
      <c r="F29" s="93"/>
      <c r="G29" s="93"/>
      <c r="H29" s="93"/>
      <c r="I29" s="93"/>
      <c r="J29" s="93"/>
      <c r="K29" s="10">
        <v>80</v>
      </c>
      <c r="L29" s="10"/>
      <c r="M29" s="10"/>
      <c r="N29" s="10"/>
      <c r="O29" s="10"/>
      <c r="P29" s="10"/>
      <c r="Q29" s="10"/>
      <c r="R29" s="7">
        <f t="shared" si="0"/>
        <v>20</v>
      </c>
    </row>
    <row r="30" spans="2:18">
      <c r="B30" s="9">
        <v>22</v>
      </c>
      <c r="C30" s="44" t="s">
        <v>181</v>
      </c>
      <c r="D30" s="93" t="s">
        <v>182</v>
      </c>
      <c r="E30" s="93"/>
      <c r="F30" s="93"/>
      <c r="G30" s="93"/>
      <c r="H30" s="93"/>
      <c r="I30" s="93"/>
      <c r="J30" s="93"/>
      <c r="K30" s="10">
        <v>94</v>
      </c>
      <c r="L30" s="10"/>
      <c r="M30" s="10"/>
      <c r="N30" s="10"/>
      <c r="O30" s="10"/>
      <c r="P30" s="10"/>
      <c r="Q30" s="10"/>
      <c r="R30" s="7">
        <f t="shared" si="0"/>
        <v>23.5</v>
      </c>
    </row>
    <row r="31" spans="2:18">
      <c r="B31" s="9">
        <v>23</v>
      </c>
      <c r="C31" s="44" t="s">
        <v>183</v>
      </c>
      <c r="D31" s="93" t="s">
        <v>184</v>
      </c>
      <c r="E31" s="93"/>
      <c r="F31" s="93"/>
      <c r="G31" s="93"/>
      <c r="H31" s="93"/>
      <c r="I31" s="93"/>
      <c r="J31" s="93"/>
      <c r="K31" s="10">
        <v>95</v>
      </c>
      <c r="L31" s="10"/>
      <c r="M31" s="10"/>
      <c r="N31" s="10"/>
      <c r="O31" s="10"/>
      <c r="P31" s="10"/>
      <c r="Q31" s="10"/>
      <c r="R31" s="7">
        <f t="shared" si="0"/>
        <v>23.75</v>
      </c>
    </row>
    <row r="32" spans="2:18">
      <c r="B32" s="9">
        <v>24</v>
      </c>
      <c r="C32" s="44" t="s">
        <v>185</v>
      </c>
      <c r="D32" s="93" t="s">
        <v>186</v>
      </c>
      <c r="E32" s="93"/>
      <c r="F32" s="93"/>
      <c r="G32" s="93"/>
      <c r="H32" s="93"/>
      <c r="I32" s="93"/>
      <c r="J32" s="93"/>
      <c r="K32" s="10">
        <v>80</v>
      </c>
      <c r="L32" s="10"/>
      <c r="M32" s="10"/>
      <c r="N32" s="10"/>
      <c r="O32" s="10"/>
      <c r="P32" s="10"/>
      <c r="Q32" s="10"/>
      <c r="R32" s="7">
        <f t="shared" si="0"/>
        <v>20</v>
      </c>
    </row>
    <row r="33" spans="2:18">
      <c r="B33" s="9">
        <v>25</v>
      </c>
      <c r="C33" s="44" t="s">
        <v>187</v>
      </c>
      <c r="D33" s="93" t="s">
        <v>188</v>
      </c>
      <c r="E33" s="93"/>
      <c r="F33" s="93"/>
      <c r="G33" s="93"/>
      <c r="H33" s="93"/>
      <c r="I33" s="93"/>
      <c r="J33" s="93"/>
      <c r="K33" s="10">
        <v>94</v>
      </c>
      <c r="L33" s="10"/>
      <c r="M33" s="10"/>
      <c r="N33" s="10"/>
      <c r="O33" s="10"/>
      <c r="P33" s="10"/>
      <c r="Q33" s="10"/>
      <c r="R33" s="7">
        <f t="shared" si="0"/>
        <v>23.5</v>
      </c>
    </row>
    <row r="34" spans="2:18">
      <c r="B34" s="9">
        <v>26</v>
      </c>
      <c r="C34" s="44" t="s">
        <v>189</v>
      </c>
      <c r="D34" s="93" t="s">
        <v>190</v>
      </c>
      <c r="E34" s="93"/>
      <c r="F34" s="93"/>
      <c r="G34" s="93"/>
      <c r="H34" s="93"/>
      <c r="I34" s="93"/>
      <c r="J34" s="93"/>
      <c r="K34" s="10">
        <v>94</v>
      </c>
      <c r="L34" s="10"/>
      <c r="M34" s="10"/>
      <c r="N34" s="10"/>
      <c r="O34" s="10"/>
      <c r="P34" s="10"/>
      <c r="Q34" s="10"/>
      <c r="R34" s="7">
        <f t="shared" si="0"/>
        <v>23.5</v>
      </c>
    </row>
    <row r="35" spans="2:18">
      <c r="B35" s="9">
        <v>27</v>
      </c>
      <c r="C35" s="44" t="s">
        <v>191</v>
      </c>
      <c r="D35" s="93" t="s">
        <v>192</v>
      </c>
      <c r="E35" s="93"/>
      <c r="F35" s="93"/>
      <c r="G35" s="93"/>
      <c r="H35" s="93"/>
      <c r="I35" s="93"/>
      <c r="J35" s="93"/>
      <c r="K35" s="10">
        <v>95</v>
      </c>
      <c r="L35" s="10"/>
      <c r="M35" s="10"/>
      <c r="N35" s="10"/>
      <c r="O35" s="10"/>
      <c r="P35" s="10"/>
      <c r="Q35" s="10"/>
      <c r="R35" s="7">
        <f t="shared" si="0"/>
        <v>23.75</v>
      </c>
    </row>
    <row r="36" spans="2:18">
      <c r="B36" s="9">
        <v>28</v>
      </c>
      <c r="C36" s="44" t="s">
        <v>193</v>
      </c>
      <c r="D36" s="93" t="s">
        <v>194</v>
      </c>
      <c r="E36" s="93"/>
      <c r="F36" s="93"/>
      <c r="G36" s="93"/>
      <c r="H36" s="93"/>
      <c r="I36" s="93"/>
      <c r="J36" s="93"/>
      <c r="K36" s="10">
        <v>95</v>
      </c>
      <c r="L36" s="10"/>
      <c r="M36" s="10"/>
      <c r="N36" s="10"/>
      <c r="O36" s="10"/>
      <c r="P36" s="10"/>
      <c r="Q36" s="10"/>
      <c r="R36" s="7">
        <f t="shared" ref="R36:R37" si="2">SUM(K36:Q36)/7</f>
        <v>13.571428571428571</v>
      </c>
    </row>
    <row r="37" spans="2:18">
      <c r="B37" s="9">
        <v>29</v>
      </c>
      <c r="C37" s="44" t="s">
        <v>195</v>
      </c>
      <c r="D37" s="93" t="s">
        <v>196</v>
      </c>
      <c r="E37" s="93"/>
      <c r="F37" s="93"/>
      <c r="G37" s="93"/>
      <c r="H37" s="93"/>
      <c r="I37" s="93"/>
      <c r="J37" s="93"/>
      <c r="K37" s="10">
        <v>80</v>
      </c>
      <c r="L37" s="10"/>
      <c r="M37" s="10"/>
      <c r="N37" s="10"/>
      <c r="O37" s="10"/>
      <c r="P37" s="10"/>
      <c r="Q37" s="10"/>
      <c r="R37" s="7">
        <f t="shared" si="2"/>
        <v>11.428571428571429</v>
      </c>
    </row>
    <row r="38" spans="2:18">
      <c r="B38" s="9">
        <v>30</v>
      </c>
      <c r="C38" s="44" t="s">
        <v>197</v>
      </c>
      <c r="D38" s="93" t="s">
        <v>198</v>
      </c>
      <c r="E38" s="93"/>
      <c r="F38" s="93"/>
      <c r="G38" s="93"/>
      <c r="H38" s="93"/>
      <c r="I38" s="93"/>
      <c r="J38" s="93"/>
      <c r="K38" s="10">
        <v>80</v>
      </c>
      <c r="L38" s="10"/>
      <c r="M38" s="10"/>
      <c r="N38" s="10"/>
      <c r="O38" s="10"/>
      <c r="P38" s="10"/>
      <c r="Q38" s="10"/>
      <c r="R38" s="7"/>
    </row>
    <row r="39" spans="2:18">
      <c r="B39" s="9">
        <v>31</v>
      </c>
      <c r="C39" s="44" t="s">
        <v>199</v>
      </c>
      <c r="D39" s="93" t="s">
        <v>200</v>
      </c>
      <c r="E39" s="93"/>
      <c r="F39" s="93"/>
      <c r="G39" s="93"/>
      <c r="H39" s="93"/>
      <c r="I39" s="93"/>
      <c r="J39" s="93"/>
      <c r="K39" s="10">
        <v>95</v>
      </c>
      <c r="L39" s="10"/>
      <c r="M39" s="10"/>
      <c r="N39" s="10"/>
      <c r="O39" s="10"/>
      <c r="P39" s="10"/>
      <c r="Q39" s="10"/>
      <c r="R39" s="7"/>
    </row>
    <row r="40" spans="2:18">
      <c r="B40" s="9">
        <v>32</v>
      </c>
      <c r="C40" s="44" t="s">
        <v>201</v>
      </c>
      <c r="D40" s="93" t="s">
        <v>202</v>
      </c>
      <c r="E40" s="93"/>
      <c r="F40" s="93"/>
      <c r="G40" s="93"/>
      <c r="H40" s="93"/>
      <c r="I40" s="93"/>
      <c r="J40" s="93"/>
      <c r="K40" s="10">
        <v>80</v>
      </c>
      <c r="L40" s="10"/>
      <c r="M40" s="10"/>
      <c r="N40" s="10"/>
      <c r="O40" s="10"/>
      <c r="P40" s="10"/>
      <c r="Q40" s="10"/>
      <c r="R40" s="7"/>
    </row>
    <row r="41" spans="2:18">
      <c r="B41" s="9">
        <v>33</v>
      </c>
      <c r="C41" s="44" t="s">
        <v>203</v>
      </c>
      <c r="D41" s="93" t="s">
        <v>204</v>
      </c>
      <c r="E41" s="93"/>
      <c r="F41" s="93"/>
      <c r="G41" s="93"/>
      <c r="H41" s="93"/>
      <c r="I41" s="93"/>
      <c r="J41" s="93"/>
      <c r="K41" s="10">
        <v>95</v>
      </c>
      <c r="L41" s="10"/>
      <c r="M41" s="10"/>
      <c r="N41" s="10"/>
      <c r="O41" s="10"/>
      <c r="P41" s="10"/>
      <c r="Q41" s="10"/>
      <c r="R41" s="7"/>
    </row>
    <row r="42" spans="2:18">
      <c r="B42" s="9">
        <v>34</v>
      </c>
      <c r="C42" s="44" t="s">
        <v>205</v>
      </c>
      <c r="D42" s="93" t="s">
        <v>206</v>
      </c>
      <c r="E42" s="93"/>
      <c r="F42" s="93"/>
      <c r="G42" s="93"/>
      <c r="H42" s="93"/>
      <c r="I42" s="93"/>
      <c r="J42" s="93"/>
      <c r="K42" s="10">
        <v>95</v>
      </c>
      <c r="L42" s="10"/>
      <c r="M42" s="10"/>
      <c r="N42" s="10"/>
      <c r="O42" s="10"/>
      <c r="P42" s="10"/>
      <c r="Q42" s="10"/>
      <c r="R42" s="7"/>
    </row>
    <row r="43" spans="2:18">
      <c r="B43" s="9">
        <v>35</v>
      </c>
      <c r="C43" s="44" t="s">
        <v>207</v>
      </c>
      <c r="D43" s="93" t="s">
        <v>208</v>
      </c>
      <c r="E43" s="93"/>
      <c r="F43" s="93"/>
      <c r="G43" s="93"/>
      <c r="H43" s="93"/>
      <c r="I43" s="93"/>
      <c r="J43" s="93"/>
      <c r="K43" s="10">
        <v>94</v>
      </c>
      <c r="L43" s="10"/>
      <c r="M43" s="10"/>
      <c r="N43" s="10"/>
      <c r="O43" s="10"/>
      <c r="P43" s="10"/>
      <c r="Q43" s="10"/>
      <c r="R43" s="7"/>
    </row>
    <row r="44" spans="2:18">
      <c r="B44" s="9">
        <v>36</v>
      </c>
      <c r="C44" s="44" t="s">
        <v>209</v>
      </c>
      <c r="D44" s="93" t="s">
        <v>210</v>
      </c>
      <c r="E44" s="93"/>
      <c r="F44" s="93"/>
      <c r="G44" s="93"/>
      <c r="H44" s="93"/>
      <c r="I44" s="93"/>
      <c r="J44" s="93"/>
      <c r="K44" s="10">
        <v>95</v>
      </c>
      <c r="L44" s="10"/>
      <c r="M44" s="10"/>
      <c r="N44" s="10"/>
      <c r="O44" s="10"/>
      <c r="P44" s="10"/>
      <c r="Q44" s="10"/>
      <c r="R44" s="7"/>
    </row>
    <row r="45" spans="2:18">
      <c r="B45" s="9">
        <v>37</v>
      </c>
      <c r="C45" s="44" t="s">
        <v>211</v>
      </c>
      <c r="D45" s="93" t="s">
        <v>212</v>
      </c>
      <c r="E45" s="93"/>
      <c r="F45" s="93"/>
      <c r="G45" s="93"/>
      <c r="H45" s="93"/>
      <c r="I45" s="93"/>
      <c r="J45" s="93"/>
      <c r="K45" s="10">
        <v>95</v>
      </c>
      <c r="L45" s="10"/>
      <c r="M45" s="10"/>
      <c r="N45" s="10"/>
      <c r="O45" s="10"/>
      <c r="P45" s="10"/>
      <c r="Q45" s="10"/>
      <c r="R45" s="7"/>
    </row>
    <row r="46" spans="2:18">
      <c r="B46" s="9">
        <v>38</v>
      </c>
      <c r="C46" s="44" t="s">
        <v>213</v>
      </c>
      <c r="D46" s="93" t="s">
        <v>214</v>
      </c>
      <c r="E46" s="93"/>
      <c r="F46" s="93"/>
      <c r="G46" s="93"/>
      <c r="H46" s="93"/>
      <c r="I46" s="93"/>
      <c r="J46" s="93"/>
      <c r="K46" s="10">
        <v>97</v>
      </c>
      <c r="L46" s="10"/>
      <c r="M46" s="10"/>
      <c r="N46" s="10"/>
      <c r="O46" s="10"/>
      <c r="P46" s="10"/>
      <c r="Q46" s="10"/>
      <c r="R46" s="7"/>
    </row>
    <row r="47" spans="2:18">
      <c r="B47" s="9">
        <v>39</v>
      </c>
      <c r="C47" s="19"/>
      <c r="D47" s="4"/>
      <c r="E47" s="32"/>
      <c r="F47" s="32"/>
      <c r="G47" s="32"/>
      <c r="H47" s="32"/>
      <c r="I47" s="32"/>
      <c r="J47" s="32"/>
      <c r="K47" s="51">
        <f>AVERAGE(K9:K46)</f>
        <v>90.44736842105263</v>
      </c>
      <c r="L47" s="51"/>
      <c r="M47" s="51"/>
      <c r="N47" s="51"/>
      <c r="O47" s="51"/>
      <c r="P47" s="10"/>
      <c r="Q47" s="10"/>
      <c r="R47" s="7"/>
    </row>
    <row r="48" spans="2:18">
      <c r="B48" s="9"/>
      <c r="C48" s="19"/>
      <c r="D48" s="4"/>
      <c r="E48" s="60"/>
      <c r="F48" s="60"/>
      <c r="G48" s="60"/>
      <c r="H48" s="60"/>
      <c r="I48" s="60"/>
      <c r="J48" s="60"/>
      <c r="K48" s="10"/>
      <c r="L48" s="10"/>
      <c r="M48" s="10"/>
      <c r="N48" s="10"/>
      <c r="O48" s="10"/>
      <c r="P48" s="10"/>
      <c r="Q48" s="10"/>
      <c r="R48" s="7"/>
    </row>
    <row r="49" spans="2:18">
      <c r="B49" s="9"/>
      <c r="C49" s="19"/>
      <c r="D49" s="4"/>
      <c r="E49" s="60"/>
      <c r="F49" s="60"/>
      <c r="G49" s="60"/>
      <c r="H49" s="60"/>
      <c r="I49" s="60"/>
      <c r="J49" s="60"/>
      <c r="K49" s="10"/>
      <c r="L49" s="10"/>
      <c r="M49" s="10"/>
      <c r="N49" s="10"/>
      <c r="O49" s="10"/>
      <c r="P49" s="10"/>
      <c r="Q49" s="10"/>
      <c r="R49" s="7"/>
    </row>
    <row r="50" spans="2:18">
      <c r="B50" s="9"/>
      <c r="C50" s="19"/>
      <c r="D50" s="13"/>
      <c r="E50" s="61"/>
      <c r="F50" s="62"/>
      <c r="G50" s="62"/>
      <c r="H50" s="62"/>
      <c r="I50" s="62"/>
      <c r="J50" s="63"/>
      <c r="K50" s="2"/>
      <c r="L50" s="2"/>
      <c r="M50" s="2"/>
      <c r="N50" s="2"/>
      <c r="O50" s="2"/>
      <c r="P50" s="2"/>
      <c r="Q50" s="2"/>
      <c r="R50" s="7"/>
    </row>
    <row r="51" spans="2:18">
      <c r="D51" s="58"/>
      <c r="E51" s="58"/>
      <c r="F51" s="8"/>
      <c r="I51" s="64" t="s">
        <v>19</v>
      </c>
      <c r="J51" s="64"/>
      <c r="K51" s="14">
        <f t="shared" ref="K51:Q51" si="3">COUNTIF(K9:K50,"&gt;=70")</f>
        <v>39</v>
      </c>
      <c r="L51" s="14">
        <f t="shared" si="3"/>
        <v>0</v>
      </c>
      <c r="M51" s="14">
        <f t="shared" si="3"/>
        <v>0</v>
      </c>
      <c r="N51" s="14">
        <f t="shared" si="3"/>
        <v>0</v>
      </c>
      <c r="O51" s="14">
        <f t="shared" si="3"/>
        <v>0</v>
      </c>
      <c r="P51" s="14">
        <f t="shared" si="3"/>
        <v>0</v>
      </c>
      <c r="Q51" s="14">
        <f t="shared" si="3"/>
        <v>0</v>
      </c>
      <c r="R51" s="18">
        <f>COUNTIF(R9:R45,"&gt;=70")</f>
        <v>0</v>
      </c>
    </row>
    <row r="52" spans="2:18">
      <c r="D52" s="58"/>
      <c r="E52" s="58"/>
      <c r="F52" s="12"/>
      <c r="I52" s="70" t="s">
        <v>20</v>
      </c>
      <c r="J52" s="70"/>
      <c r="K52" s="15">
        <f t="shared" ref="K52:R52" si="4">COUNTIF(K9:K50,"&lt;70")</f>
        <v>0</v>
      </c>
      <c r="L52" s="15">
        <f t="shared" si="4"/>
        <v>0</v>
      </c>
      <c r="M52" s="15">
        <f t="shared" si="4"/>
        <v>0</v>
      </c>
      <c r="N52" s="15">
        <f t="shared" si="4"/>
        <v>0</v>
      </c>
      <c r="O52" s="15">
        <f t="shared" si="4"/>
        <v>0</v>
      </c>
      <c r="P52" s="15">
        <f t="shared" si="4"/>
        <v>0</v>
      </c>
      <c r="Q52" s="15">
        <f t="shared" si="4"/>
        <v>0</v>
      </c>
      <c r="R52" s="15">
        <f t="shared" si="4"/>
        <v>29</v>
      </c>
    </row>
    <row r="53" spans="2:18">
      <c r="D53" s="58"/>
      <c r="E53" s="58"/>
      <c r="F53" s="58"/>
      <c r="I53" s="70" t="s">
        <v>21</v>
      </c>
      <c r="J53" s="70"/>
      <c r="K53" s="15">
        <f t="shared" ref="K53:R53" si="5">COUNT(K9:K50)</f>
        <v>39</v>
      </c>
      <c r="L53" s="15">
        <f t="shared" si="5"/>
        <v>0</v>
      </c>
      <c r="M53" s="15">
        <f t="shared" si="5"/>
        <v>0</v>
      </c>
      <c r="N53" s="15">
        <f t="shared" si="5"/>
        <v>0</v>
      </c>
      <c r="O53" s="15">
        <f t="shared" si="5"/>
        <v>0</v>
      </c>
      <c r="P53" s="15">
        <f t="shared" si="5"/>
        <v>0</v>
      </c>
      <c r="Q53" s="15">
        <f t="shared" si="5"/>
        <v>0</v>
      </c>
      <c r="R53" s="15">
        <f t="shared" si="5"/>
        <v>29</v>
      </c>
    </row>
    <row r="54" spans="2:18">
      <c r="D54" s="58"/>
      <c r="E54" s="58"/>
      <c r="F54" s="8"/>
      <c r="G54" s="5"/>
      <c r="I54" s="59" t="s">
        <v>16</v>
      </c>
      <c r="J54" s="59"/>
      <c r="K54" s="16">
        <f>K51/K53</f>
        <v>1</v>
      </c>
      <c r="L54" s="17" t="e">
        <f t="shared" ref="L54:R54" si="6">L51/L53</f>
        <v>#DIV/0!</v>
      </c>
      <c r="M54" s="17" t="e">
        <f t="shared" si="6"/>
        <v>#DIV/0!</v>
      </c>
      <c r="N54" s="17" t="e">
        <f t="shared" si="6"/>
        <v>#DIV/0!</v>
      </c>
      <c r="O54" s="17" t="e">
        <f t="shared" si="6"/>
        <v>#DIV/0!</v>
      </c>
      <c r="P54" s="17" t="e">
        <f t="shared" si="6"/>
        <v>#DIV/0!</v>
      </c>
      <c r="Q54" s="17" t="e">
        <f t="shared" si="6"/>
        <v>#DIV/0!</v>
      </c>
      <c r="R54" s="17">
        <f t="shared" si="6"/>
        <v>0</v>
      </c>
    </row>
    <row r="55" spans="2:18">
      <c r="D55" s="58"/>
      <c r="E55" s="58"/>
      <c r="F55" s="8"/>
      <c r="G55" s="5"/>
      <c r="I55" s="59" t="s">
        <v>17</v>
      </c>
      <c r="J55" s="59"/>
      <c r="K55" s="16">
        <f>K52/K53</f>
        <v>0</v>
      </c>
      <c r="L55" s="16" t="e">
        <f t="shared" ref="L55:R55" si="7">L52/L53</f>
        <v>#DIV/0!</v>
      </c>
      <c r="M55" s="17" t="e">
        <f t="shared" si="7"/>
        <v>#DIV/0!</v>
      </c>
      <c r="N55" s="17" t="e">
        <f t="shared" si="7"/>
        <v>#DIV/0!</v>
      </c>
      <c r="O55" s="17" t="e">
        <f t="shared" si="7"/>
        <v>#DIV/0!</v>
      </c>
      <c r="P55" s="17" t="e">
        <f t="shared" si="7"/>
        <v>#DIV/0!</v>
      </c>
      <c r="Q55" s="17" t="e">
        <f t="shared" si="7"/>
        <v>#DIV/0!</v>
      </c>
      <c r="R55" s="17">
        <f t="shared" si="7"/>
        <v>1</v>
      </c>
    </row>
    <row r="56" spans="2:18">
      <c r="D56" s="58"/>
      <c r="E56" s="58"/>
      <c r="F56" s="12"/>
      <c r="G56" s="5"/>
    </row>
    <row r="57" spans="2:18">
      <c r="D57" s="8"/>
      <c r="E57" s="8"/>
      <c r="F57" s="12"/>
      <c r="G57" s="5"/>
    </row>
    <row r="58" spans="2:18">
      <c r="K58" s="65"/>
      <c r="L58" s="65"/>
      <c r="M58" s="65"/>
      <c r="N58" s="65"/>
      <c r="O58" s="65"/>
      <c r="P58" s="65"/>
      <c r="Q58" s="65"/>
    </row>
    <row r="59" spans="2:18">
      <c r="K59" s="66" t="s">
        <v>18</v>
      </c>
      <c r="L59" s="66"/>
      <c r="M59" s="66"/>
      <c r="N59" s="66"/>
      <c r="O59" s="66"/>
      <c r="P59" s="66"/>
      <c r="Q59" s="66"/>
    </row>
  </sheetData>
  <sortState ref="D9:J29">
    <sortCondition ref="D9"/>
  </sortState>
  <mergeCells count="63">
    <mergeCell ref="D44:J44"/>
    <mergeCell ref="D19:J19"/>
    <mergeCell ref="D20:J20"/>
    <mergeCell ref="B2:Q2"/>
    <mergeCell ref="D3:Q3"/>
    <mergeCell ref="E4:H4"/>
    <mergeCell ref="K4:L4"/>
    <mergeCell ref="O4:P4"/>
    <mergeCell ref="D15:J15"/>
    <mergeCell ref="D16:J16"/>
    <mergeCell ref="D17:J17"/>
    <mergeCell ref="D18:J18"/>
    <mergeCell ref="D9:J9"/>
    <mergeCell ref="D10:J10"/>
    <mergeCell ref="D11:J11"/>
    <mergeCell ref="D12:J12"/>
    <mergeCell ref="L6:Q6"/>
    <mergeCell ref="D8:J8"/>
    <mergeCell ref="E6:H6"/>
    <mergeCell ref="J6:K6"/>
    <mergeCell ref="D14:J14"/>
    <mergeCell ref="D21:J21"/>
    <mergeCell ref="D26:J26"/>
    <mergeCell ref="D27:J27"/>
    <mergeCell ref="D13:J13"/>
    <mergeCell ref="K58:Q58"/>
    <mergeCell ref="E48:J48"/>
    <mergeCell ref="D35:J35"/>
    <mergeCell ref="D36:J36"/>
    <mergeCell ref="E49:J49"/>
    <mergeCell ref="D51:E51"/>
    <mergeCell ref="I51:J51"/>
    <mergeCell ref="D22:J22"/>
    <mergeCell ref="D23:J23"/>
    <mergeCell ref="D24:J24"/>
    <mergeCell ref="D25:J25"/>
    <mergeCell ref="D37:J37"/>
    <mergeCell ref="K59:Q59"/>
    <mergeCell ref="D52:E52"/>
    <mergeCell ref="I52:J52"/>
    <mergeCell ref="D53:F53"/>
    <mergeCell ref="I53:J53"/>
    <mergeCell ref="D54:E54"/>
    <mergeCell ref="I54:J54"/>
    <mergeCell ref="D55:E55"/>
    <mergeCell ref="I55:J55"/>
    <mergeCell ref="D56:E56"/>
    <mergeCell ref="E50:J50"/>
    <mergeCell ref="D28:J28"/>
    <mergeCell ref="D29:J29"/>
    <mergeCell ref="D30:J30"/>
    <mergeCell ref="D31:J31"/>
    <mergeCell ref="D32:J32"/>
    <mergeCell ref="D33:J33"/>
    <mergeCell ref="D34:J34"/>
    <mergeCell ref="D38:J38"/>
    <mergeCell ref="D39:J39"/>
    <mergeCell ref="D45:J45"/>
    <mergeCell ref="D46:J46"/>
    <mergeCell ref="D40:J40"/>
    <mergeCell ref="D41:J41"/>
    <mergeCell ref="D42:J42"/>
    <mergeCell ref="D43:J43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9"/>
  <sheetViews>
    <sheetView topLeftCell="A4" zoomScaleNormal="100" workbookViewId="0">
      <selection activeCell="K24" sqref="K24:O24"/>
    </sheetView>
  </sheetViews>
  <sheetFormatPr baseColWidth="10" defaultColWidth="10.7265625" defaultRowHeight="14.5"/>
  <cols>
    <col min="1" max="1" width="1.26953125" customWidth="1"/>
    <col min="2" max="2" width="5" customWidth="1"/>
    <col min="3" max="3" width="17.1796875" customWidth="1"/>
    <col min="4" max="4" width="10.81640625" customWidth="1"/>
    <col min="5" max="10" width="7.7265625" customWidth="1"/>
    <col min="11" max="11" width="7.1796875" customWidth="1"/>
    <col min="12" max="13" width="5.7265625" customWidth="1"/>
    <col min="14" max="14" width="6.453125" customWidth="1"/>
    <col min="15" max="17" width="5.7265625" customWidth="1"/>
    <col min="18" max="18" width="8.7265625" customWidth="1"/>
    <col min="19" max="20" width="5.7265625" customWidth="1"/>
  </cols>
  <sheetData>
    <row r="2" spans="2:19" ht="15.5">
      <c r="B2" s="83" t="s">
        <v>9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1"/>
      <c r="S2" s="1"/>
    </row>
    <row r="3" spans="2:19">
      <c r="D3" s="84" t="s">
        <v>8</v>
      </c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26"/>
      <c r="S3" s="26"/>
    </row>
    <row r="4" spans="2:19">
      <c r="D4" t="s">
        <v>0</v>
      </c>
      <c r="E4" s="85" t="s">
        <v>74</v>
      </c>
      <c r="F4" s="85"/>
      <c r="G4" s="85"/>
      <c r="H4" s="85"/>
      <c r="J4" t="s">
        <v>1</v>
      </c>
      <c r="K4" s="80" t="s">
        <v>246</v>
      </c>
      <c r="L4" s="80"/>
      <c r="N4" t="s">
        <v>2</v>
      </c>
      <c r="O4" s="86">
        <v>45553</v>
      </c>
      <c r="P4" s="86"/>
    </row>
    <row r="5" spans="2:19" ht="6.75" customHeight="1">
      <c r="E5" s="3"/>
      <c r="F5" s="3"/>
      <c r="G5" s="3"/>
      <c r="H5" s="3"/>
    </row>
    <row r="6" spans="2:19">
      <c r="D6" t="s">
        <v>3</v>
      </c>
      <c r="E6" s="80" t="s">
        <v>245</v>
      </c>
      <c r="F6" s="80"/>
      <c r="G6" s="80"/>
      <c r="H6" s="80"/>
      <c r="J6" s="81" t="s">
        <v>22</v>
      </c>
      <c r="K6" s="81"/>
      <c r="L6" s="82" t="s">
        <v>24</v>
      </c>
      <c r="M6" s="82"/>
      <c r="N6" s="82"/>
      <c r="O6" s="82"/>
      <c r="P6" s="82"/>
      <c r="Q6" s="82"/>
    </row>
    <row r="7" spans="2:19" ht="11.25" customHeight="1"/>
    <row r="8" spans="2:19">
      <c r="B8" s="2" t="s">
        <v>4</v>
      </c>
      <c r="C8" s="2" t="s">
        <v>6</v>
      </c>
      <c r="D8" s="61" t="s">
        <v>5</v>
      </c>
      <c r="E8" s="62"/>
      <c r="F8" s="62"/>
      <c r="G8" s="62"/>
      <c r="H8" s="62"/>
      <c r="I8" s="62"/>
      <c r="J8" s="63"/>
      <c r="K8" s="10" t="s">
        <v>7</v>
      </c>
      <c r="L8" s="10" t="s">
        <v>10</v>
      </c>
      <c r="M8" s="10" t="s">
        <v>11</v>
      </c>
      <c r="N8" s="10" t="s">
        <v>12</v>
      </c>
      <c r="O8" s="10" t="s">
        <v>13</v>
      </c>
      <c r="P8" s="10" t="s">
        <v>14</v>
      </c>
      <c r="Q8" s="10" t="s">
        <v>15</v>
      </c>
      <c r="R8" s="6" t="s">
        <v>23</v>
      </c>
    </row>
    <row r="9" spans="2:19">
      <c r="B9" s="32">
        <v>1</v>
      </c>
      <c r="C9" s="44" t="s">
        <v>215</v>
      </c>
      <c r="D9" s="93" t="s">
        <v>216</v>
      </c>
      <c r="E9" s="93"/>
      <c r="F9" s="93"/>
      <c r="G9" s="93"/>
      <c r="H9" s="93"/>
      <c r="I9" s="93"/>
      <c r="J9" s="93"/>
      <c r="K9" s="10">
        <v>98</v>
      </c>
      <c r="L9" s="10"/>
      <c r="M9" s="10"/>
      <c r="N9" s="10"/>
      <c r="O9" s="10"/>
      <c r="P9" s="10"/>
      <c r="Q9" s="10"/>
      <c r="R9" s="7">
        <f>SUM(K9:Q9)/4</f>
        <v>24.5</v>
      </c>
    </row>
    <row r="10" spans="2:19">
      <c r="B10" s="32">
        <f>B9+1</f>
        <v>2</v>
      </c>
      <c r="C10" s="44" t="s">
        <v>217</v>
      </c>
      <c r="D10" s="93" t="s">
        <v>218</v>
      </c>
      <c r="E10" s="93"/>
      <c r="F10" s="93"/>
      <c r="G10" s="93"/>
      <c r="H10" s="93"/>
      <c r="I10" s="93"/>
      <c r="J10" s="93"/>
      <c r="K10" s="10">
        <v>98</v>
      </c>
      <c r="L10" s="10"/>
      <c r="M10" s="10"/>
      <c r="N10" s="10"/>
      <c r="O10" s="10"/>
      <c r="P10" s="10"/>
      <c r="Q10" s="10"/>
      <c r="R10" s="7">
        <f t="shared" ref="R10:R35" si="0">SUM(K10:Q10)/4</f>
        <v>24.5</v>
      </c>
    </row>
    <row r="11" spans="2:19">
      <c r="B11" s="32">
        <f t="shared" ref="B11:B22" si="1">B10+1</f>
        <v>3</v>
      </c>
      <c r="C11" s="44" t="s">
        <v>219</v>
      </c>
      <c r="D11" s="93" t="s">
        <v>220</v>
      </c>
      <c r="E11" s="93"/>
      <c r="F11" s="93"/>
      <c r="G11" s="93"/>
      <c r="H11" s="93"/>
      <c r="I11" s="93"/>
      <c r="J11" s="93"/>
      <c r="K11" s="10">
        <v>98</v>
      </c>
      <c r="L11" s="10"/>
      <c r="M11" s="10"/>
      <c r="N11" s="10"/>
      <c r="O11" s="10"/>
      <c r="P11" s="10"/>
      <c r="Q11" s="10"/>
      <c r="R11" s="7">
        <f t="shared" si="0"/>
        <v>24.5</v>
      </c>
    </row>
    <row r="12" spans="2:19">
      <c r="B12" s="32">
        <f t="shared" si="1"/>
        <v>4</v>
      </c>
      <c r="C12" s="44" t="s">
        <v>221</v>
      </c>
      <c r="D12" s="93" t="s">
        <v>222</v>
      </c>
      <c r="E12" s="93"/>
      <c r="F12" s="93"/>
      <c r="G12" s="93"/>
      <c r="H12" s="93"/>
      <c r="I12" s="93"/>
      <c r="J12" s="93"/>
      <c r="K12" s="10">
        <v>98</v>
      </c>
      <c r="L12" s="10"/>
      <c r="M12" s="10"/>
      <c r="N12" s="10"/>
      <c r="O12" s="10"/>
      <c r="P12" s="10"/>
      <c r="Q12" s="10"/>
      <c r="R12" s="7">
        <f t="shared" si="0"/>
        <v>24.5</v>
      </c>
    </row>
    <row r="13" spans="2:19">
      <c r="B13" s="32">
        <f t="shared" si="1"/>
        <v>5</v>
      </c>
      <c r="C13" s="44" t="s">
        <v>223</v>
      </c>
      <c r="D13" s="93" t="s">
        <v>224</v>
      </c>
      <c r="E13" s="93"/>
      <c r="F13" s="93"/>
      <c r="G13" s="93"/>
      <c r="H13" s="93"/>
      <c r="I13" s="93"/>
      <c r="J13" s="93"/>
      <c r="K13" s="10">
        <v>98</v>
      </c>
      <c r="L13" s="10"/>
      <c r="M13" s="10"/>
      <c r="N13" s="10"/>
      <c r="O13" s="10"/>
      <c r="P13" s="10"/>
      <c r="Q13" s="10"/>
      <c r="R13" s="7">
        <f t="shared" si="0"/>
        <v>24.5</v>
      </c>
    </row>
    <row r="14" spans="2:19">
      <c r="B14" s="32">
        <f t="shared" si="1"/>
        <v>6</v>
      </c>
      <c r="C14" s="44" t="s">
        <v>225</v>
      </c>
      <c r="D14" s="100" t="s">
        <v>226</v>
      </c>
      <c r="E14" s="100"/>
      <c r="F14" s="100"/>
      <c r="G14" s="100"/>
      <c r="H14" s="100"/>
      <c r="I14" s="100"/>
      <c r="J14" s="100"/>
      <c r="K14" s="10">
        <v>98</v>
      </c>
      <c r="L14" s="10"/>
      <c r="M14" s="10"/>
      <c r="N14" s="10"/>
      <c r="O14" s="10"/>
      <c r="P14" s="10"/>
      <c r="Q14" s="10"/>
      <c r="R14" s="7">
        <f t="shared" si="0"/>
        <v>24.5</v>
      </c>
    </row>
    <row r="15" spans="2:19">
      <c r="B15" s="32">
        <f t="shared" si="1"/>
        <v>7</v>
      </c>
      <c r="C15" s="44" t="s">
        <v>227</v>
      </c>
      <c r="D15" s="93" t="s">
        <v>228</v>
      </c>
      <c r="E15" s="93"/>
      <c r="F15" s="93"/>
      <c r="G15" s="93"/>
      <c r="H15" s="93"/>
      <c r="I15" s="93"/>
      <c r="J15" s="93"/>
      <c r="K15" s="10">
        <v>98</v>
      </c>
      <c r="L15" s="10"/>
      <c r="M15" s="10"/>
      <c r="N15" s="10"/>
      <c r="O15" s="10"/>
      <c r="P15" s="10"/>
      <c r="Q15" s="10"/>
      <c r="R15" s="7">
        <f t="shared" si="0"/>
        <v>24.5</v>
      </c>
    </row>
    <row r="16" spans="2:19">
      <c r="B16" s="32">
        <f t="shared" si="1"/>
        <v>8</v>
      </c>
      <c r="C16" s="44" t="s">
        <v>229</v>
      </c>
      <c r="D16" s="93" t="s">
        <v>230</v>
      </c>
      <c r="E16" s="93"/>
      <c r="F16" s="93"/>
      <c r="G16" s="93"/>
      <c r="H16" s="93"/>
      <c r="I16" s="93"/>
      <c r="J16" s="93"/>
      <c r="K16" s="10">
        <v>98</v>
      </c>
      <c r="L16" s="10"/>
      <c r="M16" s="10"/>
      <c r="N16" s="10"/>
      <c r="O16" s="10"/>
      <c r="P16" s="10"/>
      <c r="Q16" s="10"/>
      <c r="R16" s="7">
        <f t="shared" si="0"/>
        <v>24.5</v>
      </c>
    </row>
    <row r="17" spans="2:18">
      <c r="B17" s="32">
        <f t="shared" si="1"/>
        <v>9</v>
      </c>
      <c r="C17" s="44" t="s">
        <v>231</v>
      </c>
      <c r="D17" s="93" t="s">
        <v>232</v>
      </c>
      <c r="E17" s="93"/>
      <c r="F17" s="93"/>
      <c r="G17" s="93"/>
      <c r="H17" s="93"/>
      <c r="I17" s="93"/>
      <c r="J17" s="93"/>
      <c r="K17" s="10">
        <v>100</v>
      </c>
      <c r="L17" s="10"/>
      <c r="M17" s="10"/>
      <c r="N17" s="10"/>
      <c r="O17" s="10"/>
      <c r="P17" s="10"/>
      <c r="Q17" s="10"/>
      <c r="R17" s="7">
        <f t="shared" si="0"/>
        <v>25</v>
      </c>
    </row>
    <row r="18" spans="2:18">
      <c r="B18" s="32">
        <f t="shared" si="1"/>
        <v>10</v>
      </c>
      <c r="C18" s="44" t="s">
        <v>233</v>
      </c>
      <c r="D18" s="93" t="s">
        <v>234</v>
      </c>
      <c r="E18" s="93"/>
      <c r="F18" s="93"/>
      <c r="G18" s="93"/>
      <c r="H18" s="93"/>
      <c r="I18" s="93"/>
      <c r="J18" s="93"/>
      <c r="K18" s="10">
        <v>98</v>
      </c>
      <c r="L18" s="10"/>
      <c r="M18" s="10"/>
      <c r="N18" s="10"/>
      <c r="O18" s="10"/>
      <c r="P18" s="10"/>
      <c r="Q18" s="10"/>
      <c r="R18" s="7">
        <f t="shared" si="0"/>
        <v>24.5</v>
      </c>
    </row>
    <row r="19" spans="2:18">
      <c r="B19" s="32">
        <f t="shared" si="1"/>
        <v>11</v>
      </c>
      <c r="C19" s="44" t="s">
        <v>235</v>
      </c>
      <c r="D19" s="93" t="s">
        <v>236</v>
      </c>
      <c r="E19" s="93"/>
      <c r="F19" s="93"/>
      <c r="G19" s="93"/>
      <c r="H19" s="93"/>
      <c r="I19" s="93"/>
      <c r="J19" s="93"/>
      <c r="K19" s="10">
        <v>98</v>
      </c>
      <c r="L19" s="10"/>
      <c r="M19" s="10"/>
      <c r="N19" s="10"/>
      <c r="O19" s="10"/>
      <c r="P19" s="10"/>
      <c r="Q19" s="10"/>
      <c r="R19" s="7">
        <f t="shared" si="0"/>
        <v>24.5</v>
      </c>
    </row>
    <row r="20" spans="2:18">
      <c r="B20" s="32">
        <f t="shared" si="1"/>
        <v>12</v>
      </c>
      <c r="C20" s="44" t="s">
        <v>237</v>
      </c>
      <c r="D20" s="93" t="s">
        <v>238</v>
      </c>
      <c r="E20" s="93"/>
      <c r="F20" s="93"/>
      <c r="G20" s="93"/>
      <c r="H20" s="93"/>
      <c r="I20" s="93"/>
      <c r="J20" s="93"/>
      <c r="K20" s="10">
        <v>98</v>
      </c>
      <c r="L20" s="10"/>
      <c r="M20" s="10"/>
      <c r="N20" s="10"/>
      <c r="O20" s="10"/>
      <c r="P20" s="10"/>
      <c r="Q20" s="10"/>
      <c r="R20" s="7">
        <f t="shared" si="0"/>
        <v>24.5</v>
      </c>
    </row>
    <row r="21" spans="2:18">
      <c r="B21" s="32">
        <f t="shared" si="1"/>
        <v>13</v>
      </c>
      <c r="C21" s="44" t="s">
        <v>239</v>
      </c>
      <c r="D21" s="93" t="s">
        <v>240</v>
      </c>
      <c r="E21" s="93"/>
      <c r="F21" s="93"/>
      <c r="G21" s="93"/>
      <c r="H21" s="93"/>
      <c r="I21" s="93"/>
      <c r="J21" s="93"/>
      <c r="K21" s="10">
        <v>98</v>
      </c>
      <c r="L21" s="10"/>
      <c r="M21" s="10"/>
      <c r="N21" s="10"/>
      <c r="O21" s="10"/>
      <c r="P21" s="10"/>
      <c r="Q21" s="10"/>
      <c r="R21" s="7">
        <f t="shared" si="0"/>
        <v>24.5</v>
      </c>
    </row>
    <row r="22" spans="2:18">
      <c r="B22" s="32">
        <f t="shared" si="1"/>
        <v>14</v>
      </c>
      <c r="C22" s="44" t="s">
        <v>241</v>
      </c>
      <c r="D22" s="93" t="s">
        <v>242</v>
      </c>
      <c r="E22" s="93"/>
      <c r="F22" s="93"/>
      <c r="G22" s="93"/>
      <c r="H22" s="93"/>
      <c r="I22" s="93"/>
      <c r="J22" s="93"/>
      <c r="K22" s="10">
        <v>98</v>
      </c>
      <c r="L22" s="10"/>
      <c r="M22" s="10"/>
      <c r="N22" s="10"/>
      <c r="O22" s="10"/>
      <c r="P22" s="10"/>
      <c r="Q22" s="10"/>
      <c r="R22" s="7">
        <f t="shared" si="0"/>
        <v>24.5</v>
      </c>
    </row>
    <row r="23" spans="2:18">
      <c r="B23" s="32">
        <v>15</v>
      </c>
      <c r="C23" s="44" t="s">
        <v>243</v>
      </c>
      <c r="D23" s="100" t="s">
        <v>244</v>
      </c>
      <c r="E23" s="100"/>
      <c r="F23" s="100"/>
      <c r="G23" s="100"/>
      <c r="H23" s="100"/>
      <c r="I23" s="100"/>
      <c r="J23" s="100"/>
      <c r="K23" s="10">
        <v>98</v>
      </c>
      <c r="L23" s="10"/>
      <c r="M23" s="10"/>
      <c r="N23" s="10"/>
      <c r="O23" s="10"/>
      <c r="P23" s="10"/>
      <c r="Q23" s="10"/>
      <c r="R23" s="7">
        <f t="shared" si="0"/>
        <v>24.5</v>
      </c>
    </row>
    <row r="24" spans="2:18">
      <c r="B24" s="32">
        <v>16</v>
      </c>
      <c r="C24" s="44"/>
      <c r="D24" s="93"/>
      <c r="E24" s="93"/>
      <c r="F24" s="93"/>
      <c r="G24" s="93"/>
      <c r="H24" s="93"/>
      <c r="I24" s="93"/>
      <c r="J24" s="93"/>
      <c r="K24" s="51">
        <f>AVERAGE(K9:K23)</f>
        <v>98.13333333333334</v>
      </c>
      <c r="L24" s="51"/>
      <c r="M24" s="51"/>
      <c r="N24" s="51"/>
      <c r="O24" s="51"/>
      <c r="P24" s="10"/>
      <c r="Q24" s="10"/>
      <c r="R24" s="7">
        <f t="shared" si="0"/>
        <v>24.533333333333335</v>
      </c>
    </row>
    <row r="25" spans="2:18">
      <c r="B25" s="32">
        <v>17</v>
      </c>
      <c r="C25" s="44"/>
      <c r="D25" s="93"/>
      <c r="E25" s="93"/>
      <c r="F25" s="93"/>
      <c r="G25" s="93"/>
      <c r="H25" s="93"/>
      <c r="I25" s="93"/>
      <c r="J25" s="93"/>
      <c r="K25" s="10"/>
      <c r="L25" s="10"/>
      <c r="M25" s="10"/>
      <c r="N25" s="10"/>
      <c r="O25" s="10"/>
      <c r="P25" s="10"/>
      <c r="Q25" s="10"/>
      <c r="R25" s="7">
        <f t="shared" si="0"/>
        <v>0</v>
      </c>
    </row>
    <row r="26" spans="2:18">
      <c r="B26" s="32">
        <v>18</v>
      </c>
      <c r="C26" s="44"/>
      <c r="D26" s="93"/>
      <c r="E26" s="93"/>
      <c r="F26" s="93"/>
      <c r="G26" s="93"/>
      <c r="H26" s="93"/>
      <c r="I26" s="93"/>
      <c r="J26" s="93"/>
      <c r="K26" s="10"/>
      <c r="L26" s="10"/>
      <c r="M26" s="10"/>
      <c r="N26" s="10"/>
      <c r="O26" s="10"/>
      <c r="P26" s="10"/>
      <c r="Q26" s="10"/>
      <c r="R26" s="7">
        <f t="shared" si="0"/>
        <v>0</v>
      </c>
    </row>
    <row r="27" spans="2:18">
      <c r="B27" s="32">
        <v>19</v>
      </c>
      <c r="C27" s="44"/>
      <c r="D27" s="93"/>
      <c r="E27" s="93"/>
      <c r="F27" s="93"/>
      <c r="G27" s="93"/>
      <c r="H27" s="93"/>
      <c r="I27" s="93"/>
      <c r="J27" s="93"/>
      <c r="K27" s="10"/>
      <c r="L27" s="10"/>
      <c r="M27" s="10"/>
      <c r="N27" s="10"/>
      <c r="O27" s="10"/>
      <c r="P27" s="10"/>
      <c r="Q27" s="10"/>
      <c r="R27" s="7">
        <f t="shared" si="0"/>
        <v>0</v>
      </c>
    </row>
    <row r="28" spans="2:18">
      <c r="B28" s="32">
        <v>20</v>
      </c>
      <c r="C28" s="44"/>
      <c r="D28" s="93"/>
      <c r="E28" s="93"/>
      <c r="F28" s="93"/>
      <c r="G28" s="93"/>
      <c r="H28" s="93"/>
      <c r="I28" s="93"/>
      <c r="J28" s="93"/>
      <c r="K28" s="10"/>
      <c r="L28" s="10"/>
      <c r="M28" s="10"/>
      <c r="N28" s="10"/>
      <c r="O28" s="10"/>
      <c r="P28" s="10"/>
      <c r="Q28" s="10"/>
      <c r="R28" s="7">
        <f t="shared" si="0"/>
        <v>0</v>
      </c>
    </row>
    <row r="29" spans="2:18">
      <c r="B29" s="32">
        <v>21</v>
      </c>
      <c r="C29" s="44"/>
      <c r="D29" s="93"/>
      <c r="E29" s="93"/>
      <c r="F29" s="93"/>
      <c r="G29" s="93"/>
      <c r="H29" s="93"/>
      <c r="I29" s="93"/>
      <c r="J29" s="93"/>
      <c r="K29" s="10"/>
      <c r="L29" s="10"/>
      <c r="M29" s="10"/>
      <c r="N29" s="10"/>
      <c r="O29" s="10"/>
      <c r="P29" s="10"/>
      <c r="Q29" s="10"/>
      <c r="R29" s="7">
        <f t="shared" si="0"/>
        <v>0</v>
      </c>
    </row>
    <row r="30" spans="2:18">
      <c r="B30" s="32">
        <v>22</v>
      </c>
      <c r="C30" s="44"/>
      <c r="D30" s="93"/>
      <c r="E30" s="93"/>
      <c r="F30" s="93"/>
      <c r="G30" s="93"/>
      <c r="H30" s="93"/>
      <c r="I30" s="93"/>
      <c r="J30" s="93"/>
      <c r="K30" s="10"/>
      <c r="L30" s="10"/>
      <c r="M30" s="10"/>
      <c r="N30" s="10"/>
      <c r="O30" s="10"/>
      <c r="P30" s="10"/>
      <c r="Q30" s="10"/>
      <c r="R30" s="7">
        <f t="shared" si="0"/>
        <v>0</v>
      </c>
    </row>
    <row r="31" spans="2:18">
      <c r="B31" s="32">
        <v>23</v>
      </c>
      <c r="C31" s="44"/>
      <c r="D31" s="93"/>
      <c r="E31" s="93"/>
      <c r="F31" s="93"/>
      <c r="G31" s="93"/>
      <c r="H31" s="93"/>
      <c r="I31" s="93"/>
      <c r="J31" s="93"/>
      <c r="K31" s="10"/>
      <c r="L31" s="10"/>
      <c r="M31" s="10"/>
      <c r="N31" s="10"/>
      <c r="O31" s="10"/>
      <c r="P31" s="10"/>
      <c r="Q31" s="10"/>
      <c r="R31" s="7">
        <f t="shared" si="0"/>
        <v>0</v>
      </c>
    </row>
    <row r="32" spans="2:18">
      <c r="B32" s="32">
        <v>24</v>
      </c>
      <c r="C32" s="44"/>
      <c r="D32" s="93"/>
      <c r="E32" s="93"/>
      <c r="F32" s="93"/>
      <c r="G32" s="93"/>
      <c r="H32" s="93"/>
      <c r="I32" s="93"/>
      <c r="J32" s="93"/>
      <c r="K32" s="10"/>
      <c r="L32" s="10"/>
      <c r="M32" s="10"/>
      <c r="N32" s="10"/>
      <c r="O32" s="10"/>
      <c r="P32" s="10"/>
      <c r="Q32" s="10"/>
      <c r="R32" s="7">
        <f t="shared" si="0"/>
        <v>0</v>
      </c>
    </row>
    <row r="33" spans="2:18">
      <c r="B33" s="32">
        <v>25</v>
      </c>
      <c r="C33" s="44"/>
      <c r="D33" s="93"/>
      <c r="E33" s="93"/>
      <c r="F33" s="93"/>
      <c r="G33" s="93"/>
      <c r="H33" s="93"/>
      <c r="I33" s="93"/>
      <c r="J33" s="93"/>
      <c r="K33" s="10"/>
      <c r="L33" s="10"/>
      <c r="M33" s="10"/>
      <c r="N33" s="10"/>
      <c r="O33" s="10"/>
      <c r="P33" s="10"/>
      <c r="Q33" s="10"/>
      <c r="R33" s="7">
        <f t="shared" si="0"/>
        <v>0</v>
      </c>
    </row>
    <row r="34" spans="2:18">
      <c r="B34" s="32">
        <v>26</v>
      </c>
      <c r="C34" s="44"/>
      <c r="D34" s="93"/>
      <c r="E34" s="93"/>
      <c r="F34" s="93"/>
      <c r="G34" s="93"/>
      <c r="H34" s="93"/>
      <c r="I34" s="93"/>
      <c r="J34" s="93"/>
      <c r="K34" s="10"/>
      <c r="L34" s="10"/>
      <c r="M34" s="10"/>
      <c r="N34" s="10"/>
      <c r="O34" s="10"/>
      <c r="P34" s="10"/>
      <c r="Q34" s="10"/>
      <c r="R34" s="7">
        <f t="shared" si="0"/>
        <v>0</v>
      </c>
    </row>
    <row r="35" spans="2:18">
      <c r="B35" s="32">
        <v>27</v>
      </c>
      <c r="C35" s="44"/>
      <c r="D35" s="93"/>
      <c r="E35" s="93"/>
      <c r="F35" s="93"/>
      <c r="G35" s="93"/>
      <c r="H35" s="93"/>
      <c r="I35" s="93"/>
      <c r="J35" s="93"/>
      <c r="K35" s="10"/>
      <c r="L35" s="10"/>
      <c r="M35" s="10"/>
      <c r="N35" s="10"/>
      <c r="O35" s="10"/>
      <c r="P35" s="10"/>
      <c r="Q35" s="10"/>
      <c r="R35" s="7">
        <f t="shared" si="0"/>
        <v>0</v>
      </c>
    </row>
    <row r="36" spans="2:18">
      <c r="B36" s="32">
        <v>28</v>
      </c>
      <c r="C36" s="44"/>
      <c r="D36" s="93"/>
      <c r="E36" s="93"/>
      <c r="F36" s="93"/>
      <c r="G36" s="93"/>
      <c r="H36" s="93"/>
      <c r="I36" s="93"/>
      <c r="J36" s="93"/>
      <c r="K36" s="10"/>
      <c r="L36" s="10"/>
      <c r="M36" s="10"/>
      <c r="N36" s="10"/>
      <c r="O36" s="10"/>
      <c r="P36" s="10"/>
      <c r="Q36" s="10"/>
      <c r="R36" s="7">
        <f t="shared" ref="R36:R37" si="2">SUM(K36:Q36)/7</f>
        <v>0</v>
      </c>
    </row>
    <row r="37" spans="2:18">
      <c r="B37" s="32">
        <v>29</v>
      </c>
      <c r="C37" s="44"/>
      <c r="D37" s="93"/>
      <c r="E37" s="93"/>
      <c r="F37" s="93"/>
      <c r="G37" s="93"/>
      <c r="H37" s="93"/>
      <c r="I37" s="93"/>
      <c r="J37" s="93"/>
      <c r="K37" s="10"/>
      <c r="L37" s="10"/>
      <c r="M37" s="10"/>
      <c r="N37" s="10"/>
      <c r="O37" s="10"/>
      <c r="P37" s="10"/>
      <c r="Q37" s="10"/>
      <c r="R37" s="7">
        <f t="shared" si="2"/>
        <v>0</v>
      </c>
    </row>
    <row r="38" spans="2:18">
      <c r="B38" s="32">
        <v>30</v>
      </c>
      <c r="C38" s="44"/>
      <c r="D38" s="93"/>
      <c r="E38" s="93"/>
      <c r="F38" s="93"/>
      <c r="G38" s="93"/>
      <c r="H38" s="93"/>
      <c r="I38" s="93"/>
      <c r="J38" s="93"/>
      <c r="K38" s="10"/>
      <c r="L38" s="10"/>
      <c r="M38" s="10"/>
      <c r="N38" s="10"/>
      <c r="O38" s="10"/>
      <c r="P38" s="10"/>
      <c r="Q38" s="10"/>
      <c r="R38" s="7"/>
    </row>
    <row r="39" spans="2:18">
      <c r="B39" s="32">
        <v>31</v>
      </c>
      <c r="C39" s="44"/>
      <c r="D39" s="93"/>
      <c r="E39" s="93"/>
      <c r="F39" s="93"/>
      <c r="G39" s="93"/>
      <c r="H39" s="93"/>
      <c r="I39" s="93"/>
      <c r="J39" s="93"/>
      <c r="K39" s="10"/>
      <c r="L39" s="10"/>
      <c r="M39" s="10"/>
      <c r="N39" s="10"/>
      <c r="O39" s="10"/>
      <c r="P39" s="10"/>
      <c r="Q39" s="10"/>
      <c r="R39" s="7"/>
    </row>
    <row r="40" spans="2:18">
      <c r="B40" s="32">
        <v>32</v>
      </c>
      <c r="C40" s="44"/>
      <c r="D40" s="93"/>
      <c r="E40" s="93"/>
      <c r="F40" s="93"/>
      <c r="G40" s="93"/>
      <c r="H40" s="93"/>
      <c r="I40" s="93"/>
      <c r="J40" s="93"/>
      <c r="K40" s="10"/>
      <c r="L40" s="10"/>
      <c r="M40" s="10"/>
      <c r="N40" s="10"/>
      <c r="O40" s="10"/>
      <c r="P40" s="10"/>
      <c r="Q40" s="10"/>
      <c r="R40" s="7"/>
    </row>
    <row r="41" spans="2:18">
      <c r="B41" s="32">
        <v>33</v>
      </c>
      <c r="C41" s="44"/>
      <c r="D41" s="93"/>
      <c r="E41" s="93"/>
      <c r="F41" s="93"/>
      <c r="G41" s="93"/>
      <c r="H41" s="93"/>
      <c r="I41" s="93"/>
      <c r="J41" s="93"/>
      <c r="K41" s="10"/>
      <c r="L41" s="10"/>
      <c r="M41" s="10"/>
      <c r="N41" s="10"/>
      <c r="O41" s="10"/>
      <c r="P41" s="10"/>
      <c r="Q41" s="10"/>
      <c r="R41" s="7"/>
    </row>
    <row r="42" spans="2:18">
      <c r="B42" s="32">
        <v>34</v>
      </c>
      <c r="C42" s="44"/>
      <c r="D42" s="93"/>
      <c r="E42" s="93"/>
      <c r="F42" s="93"/>
      <c r="G42" s="93"/>
      <c r="H42" s="93"/>
      <c r="I42" s="93"/>
      <c r="J42" s="93"/>
      <c r="K42" s="10"/>
      <c r="L42" s="10"/>
      <c r="M42" s="10"/>
      <c r="N42" s="10"/>
      <c r="O42" s="10"/>
      <c r="P42" s="10"/>
      <c r="Q42" s="10"/>
      <c r="R42" s="7"/>
    </row>
    <row r="43" spans="2:18">
      <c r="B43" s="32">
        <v>35</v>
      </c>
      <c r="C43" s="44"/>
      <c r="D43" s="93"/>
      <c r="E43" s="93"/>
      <c r="F43" s="93"/>
      <c r="G43" s="93"/>
      <c r="H43" s="93"/>
      <c r="I43" s="93"/>
      <c r="J43" s="93"/>
      <c r="K43" s="10"/>
      <c r="L43" s="10"/>
      <c r="M43" s="10"/>
      <c r="N43" s="10"/>
      <c r="O43" s="10"/>
      <c r="P43" s="10"/>
      <c r="Q43" s="10"/>
      <c r="R43" s="7"/>
    </row>
    <row r="44" spans="2:18">
      <c r="B44" s="32">
        <v>36</v>
      </c>
      <c r="C44" s="44"/>
      <c r="D44" s="93"/>
      <c r="E44" s="93"/>
      <c r="F44" s="93"/>
      <c r="G44" s="93"/>
      <c r="H44" s="93"/>
      <c r="I44" s="93"/>
      <c r="J44" s="93"/>
      <c r="K44" s="10"/>
      <c r="L44" s="10"/>
      <c r="M44" s="10"/>
      <c r="N44" s="10"/>
      <c r="O44" s="10"/>
      <c r="P44" s="10"/>
      <c r="Q44" s="10"/>
      <c r="R44" s="7"/>
    </row>
    <row r="45" spans="2:18">
      <c r="B45" s="32">
        <v>37</v>
      </c>
      <c r="C45" s="44"/>
      <c r="D45" s="93"/>
      <c r="E45" s="93"/>
      <c r="F45" s="93"/>
      <c r="G45" s="93"/>
      <c r="H45" s="93"/>
      <c r="I45" s="93"/>
      <c r="J45" s="93"/>
      <c r="K45" s="10"/>
      <c r="L45" s="10"/>
      <c r="M45" s="10"/>
      <c r="N45" s="10"/>
      <c r="O45" s="10"/>
      <c r="P45" s="10"/>
      <c r="Q45" s="10"/>
      <c r="R45" s="7"/>
    </row>
    <row r="46" spans="2:18">
      <c r="B46" s="32">
        <v>38</v>
      </c>
      <c r="C46" s="44"/>
      <c r="D46" s="93"/>
      <c r="E46" s="93"/>
      <c r="F46" s="93"/>
      <c r="G46" s="93"/>
      <c r="H46" s="93"/>
      <c r="I46" s="93"/>
      <c r="J46" s="93"/>
      <c r="K46" s="10"/>
      <c r="L46" s="10"/>
      <c r="M46" s="10"/>
      <c r="N46" s="10"/>
      <c r="O46" s="10"/>
      <c r="P46" s="10"/>
      <c r="Q46" s="10"/>
      <c r="R46" s="7"/>
    </row>
    <row r="47" spans="2:18">
      <c r="B47" s="32">
        <v>39</v>
      </c>
      <c r="C47" s="32"/>
      <c r="D47" s="4"/>
      <c r="E47" s="32"/>
      <c r="F47" s="32"/>
      <c r="G47" s="32"/>
      <c r="H47" s="32"/>
      <c r="I47" s="32"/>
      <c r="J47" s="32"/>
      <c r="K47" s="10"/>
      <c r="L47" s="10"/>
      <c r="M47" s="10"/>
      <c r="N47" s="10"/>
      <c r="O47" s="10"/>
      <c r="P47" s="10"/>
      <c r="Q47" s="10"/>
      <c r="R47" s="7"/>
    </row>
    <row r="48" spans="2:18">
      <c r="B48" s="32"/>
      <c r="C48" s="32"/>
      <c r="D48" s="4"/>
      <c r="E48" s="60"/>
      <c r="F48" s="60"/>
      <c r="G48" s="60"/>
      <c r="H48" s="60"/>
      <c r="I48" s="60"/>
      <c r="J48" s="60"/>
      <c r="K48" s="10"/>
      <c r="L48" s="10"/>
      <c r="M48" s="10"/>
      <c r="N48" s="10"/>
      <c r="O48" s="10"/>
      <c r="P48" s="10"/>
      <c r="Q48" s="10"/>
      <c r="R48" s="7"/>
    </row>
    <row r="49" spans="2:18">
      <c r="B49" s="32"/>
      <c r="C49" s="32"/>
      <c r="D49" s="4"/>
      <c r="E49" s="60"/>
      <c r="F49" s="60"/>
      <c r="G49" s="60"/>
      <c r="H49" s="60"/>
      <c r="I49" s="60"/>
      <c r="J49" s="60"/>
      <c r="K49" s="10"/>
      <c r="L49" s="10"/>
      <c r="M49" s="10"/>
      <c r="N49" s="10"/>
      <c r="O49" s="10"/>
      <c r="P49" s="10"/>
      <c r="Q49" s="10"/>
      <c r="R49" s="7"/>
    </row>
    <row r="50" spans="2:18">
      <c r="B50" s="32"/>
      <c r="C50" s="32"/>
      <c r="D50" s="13"/>
      <c r="E50" s="61"/>
      <c r="F50" s="62"/>
      <c r="G50" s="62"/>
      <c r="H50" s="62"/>
      <c r="I50" s="62"/>
      <c r="J50" s="63"/>
      <c r="K50" s="2"/>
      <c r="L50" s="2"/>
      <c r="M50" s="2"/>
      <c r="N50" s="2"/>
      <c r="O50" s="2"/>
      <c r="P50" s="2"/>
      <c r="Q50" s="2"/>
      <c r="R50" s="7"/>
    </row>
    <row r="51" spans="2:18">
      <c r="D51" s="58"/>
      <c r="E51" s="58"/>
      <c r="F51" s="30"/>
      <c r="I51" s="64" t="s">
        <v>19</v>
      </c>
      <c r="J51" s="64"/>
      <c r="K51" s="36">
        <f t="shared" ref="K51:Q51" si="3">COUNTIF(K9:K50,"&gt;=70")</f>
        <v>16</v>
      </c>
      <c r="L51" s="36">
        <f t="shared" si="3"/>
        <v>0</v>
      </c>
      <c r="M51" s="36">
        <f t="shared" si="3"/>
        <v>0</v>
      </c>
      <c r="N51" s="36">
        <f t="shared" si="3"/>
        <v>0</v>
      </c>
      <c r="O51" s="36">
        <f t="shared" si="3"/>
        <v>0</v>
      </c>
      <c r="P51" s="36">
        <f t="shared" si="3"/>
        <v>0</v>
      </c>
      <c r="Q51" s="36">
        <f t="shared" si="3"/>
        <v>0</v>
      </c>
      <c r="R51" s="18">
        <f>COUNTIF(R9:R45,"&gt;=70")</f>
        <v>0</v>
      </c>
    </row>
    <row r="52" spans="2:18">
      <c r="D52" s="58"/>
      <c r="E52" s="58"/>
      <c r="F52" s="12"/>
      <c r="I52" s="70" t="s">
        <v>20</v>
      </c>
      <c r="J52" s="70"/>
      <c r="K52" s="31">
        <f t="shared" ref="K52:R52" si="4">COUNTIF(K9:K50,"&lt;70")</f>
        <v>0</v>
      </c>
      <c r="L52" s="31">
        <f t="shared" si="4"/>
        <v>0</v>
      </c>
      <c r="M52" s="31">
        <f t="shared" si="4"/>
        <v>0</v>
      </c>
      <c r="N52" s="31">
        <f t="shared" si="4"/>
        <v>0</v>
      </c>
      <c r="O52" s="31">
        <f t="shared" si="4"/>
        <v>0</v>
      </c>
      <c r="P52" s="31">
        <f t="shared" si="4"/>
        <v>0</v>
      </c>
      <c r="Q52" s="31">
        <f t="shared" si="4"/>
        <v>0</v>
      </c>
      <c r="R52" s="31">
        <f t="shared" si="4"/>
        <v>29</v>
      </c>
    </row>
    <row r="53" spans="2:18">
      <c r="D53" s="58"/>
      <c r="E53" s="58"/>
      <c r="F53" s="58"/>
      <c r="I53" s="70" t="s">
        <v>21</v>
      </c>
      <c r="J53" s="70"/>
      <c r="K53" s="31">
        <f t="shared" ref="K53:R53" si="5">COUNT(K9:K50)</f>
        <v>16</v>
      </c>
      <c r="L53" s="31">
        <f t="shared" si="5"/>
        <v>0</v>
      </c>
      <c r="M53" s="31">
        <f t="shared" si="5"/>
        <v>0</v>
      </c>
      <c r="N53" s="31">
        <f t="shared" si="5"/>
        <v>0</v>
      </c>
      <c r="O53" s="31">
        <f t="shared" si="5"/>
        <v>0</v>
      </c>
      <c r="P53" s="31">
        <f t="shared" si="5"/>
        <v>0</v>
      </c>
      <c r="Q53" s="31">
        <f t="shared" si="5"/>
        <v>0</v>
      </c>
      <c r="R53" s="31">
        <f t="shared" si="5"/>
        <v>29</v>
      </c>
    </row>
    <row r="54" spans="2:18">
      <c r="D54" s="58"/>
      <c r="E54" s="58"/>
      <c r="F54" s="30"/>
      <c r="G54" s="5"/>
      <c r="I54" s="59" t="s">
        <v>16</v>
      </c>
      <c r="J54" s="59"/>
      <c r="K54" s="16">
        <f>K51/K53</f>
        <v>1</v>
      </c>
      <c r="L54" s="17" t="e">
        <f t="shared" ref="L54:R54" si="6">L51/L53</f>
        <v>#DIV/0!</v>
      </c>
      <c r="M54" s="17" t="e">
        <f t="shared" si="6"/>
        <v>#DIV/0!</v>
      </c>
      <c r="N54" s="17" t="e">
        <f t="shared" si="6"/>
        <v>#DIV/0!</v>
      </c>
      <c r="O54" s="17" t="e">
        <f t="shared" si="6"/>
        <v>#DIV/0!</v>
      </c>
      <c r="P54" s="17" t="e">
        <f t="shared" si="6"/>
        <v>#DIV/0!</v>
      </c>
      <c r="Q54" s="17" t="e">
        <f t="shared" si="6"/>
        <v>#DIV/0!</v>
      </c>
      <c r="R54" s="17">
        <f t="shared" si="6"/>
        <v>0</v>
      </c>
    </row>
    <row r="55" spans="2:18">
      <c r="D55" s="58"/>
      <c r="E55" s="58"/>
      <c r="F55" s="30"/>
      <c r="G55" s="5"/>
      <c r="I55" s="59" t="s">
        <v>17</v>
      </c>
      <c r="J55" s="59"/>
      <c r="K55" s="16">
        <f>K52/K53</f>
        <v>0</v>
      </c>
      <c r="L55" s="16" t="e">
        <f t="shared" ref="L55:R55" si="7">L52/L53</f>
        <v>#DIV/0!</v>
      </c>
      <c r="M55" s="17" t="e">
        <f t="shared" si="7"/>
        <v>#DIV/0!</v>
      </c>
      <c r="N55" s="17" t="e">
        <f t="shared" si="7"/>
        <v>#DIV/0!</v>
      </c>
      <c r="O55" s="17" t="e">
        <f t="shared" si="7"/>
        <v>#DIV/0!</v>
      </c>
      <c r="P55" s="17" t="e">
        <f t="shared" si="7"/>
        <v>#DIV/0!</v>
      </c>
      <c r="Q55" s="17" t="e">
        <f t="shared" si="7"/>
        <v>#DIV/0!</v>
      </c>
      <c r="R55" s="17">
        <f t="shared" si="7"/>
        <v>1</v>
      </c>
    </row>
    <row r="56" spans="2:18">
      <c r="D56" s="58"/>
      <c r="E56" s="58"/>
      <c r="F56" s="12"/>
      <c r="G56" s="5"/>
    </row>
    <row r="57" spans="2:18">
      <c r="D57" s="30"/>
      <c r="E57" s="30"/>
      <c r="F57" s="12"/>
      <c r="G57" s="5"/>
    </row>
    <row r="58" spans="2:18">
      <c r="K58" s="65"/>
      <c r="L58" s="65"/>
      <c r="M58" s="65"/>
      <c r="N58" s="65"/>
      <c r="O58" s="65"/>
      <c r="P58" s="65"/>
      <c r="Q58" s="65"/>
    </row>
    <row r="59" spans="2:18">
      <c r="K59" s="66" t="s">
        <v>18</v>
      </c>
      <c r="L59" s="66"/>
      <c r="M59" s="66"/>
      <c r="N59" s="66"/>
      <c r="O59" s="66"/>
      <c r="P59" s="66"/>
      <c r="Q59" s="66"/>
    </row>
  </sheetData>
  <mergeCells count="63">
    <mergeCell ref="K59:Q59"/>
    <mergeCell ref="D54:E54"/>
    <mergeCell ref="I54:J54"/>
    <mergeCell ref="D55:E55"/>
    <mergeCell ref="I55:J55"/>
    <mergeCell ref="D56:E56"/>
    <mergeCell ref="K58:Q58"/>
    <mergeCell ref="D51:E51"/>
    <mergeCell ref="I51:J51"/>
    <mergeCell ref="D52:E52"/>
    <mergeCell ref="I52:J52"/>
    <mergeCell ref="D53:F53"/>
    <mergeCell ref="I53:J53"/>
    <mergeCell ref="E50:J50"/>
    <mergeCell ref="D38:J38"/>
    <mergeCell ref="D39:J39"/>
    <mergeCell ref="D40:J40"/>
    <mergeCell ref="D41:J41"/>
    <mergeCell ref="D42:J42"/>
    <mergeCell ref="D43:J43"/>
    <mergeCell ref="D44:J44"/>
    <mergeCell ref="D45:J45"/>
    <mergeCell ref="D46:J46"/>
    <mergeCell ref="E48:J48"/>
    <mergeCell ref="E49:J49"/>
    <mergeCell ref="D37:J37"/>
    <mergeCell ref="D26:J26"/>
    <mergeCell ref="D27:J27"/>
    <mergeCell ref="D28:J28"/>
    <mergeCell ref="D29:J29"/>
    <mergeCell ref="D30:J30"/>
    <mergeCell ref="D31:J31"/>
    <mergeCell ref="D32:J32"/>
    <mergeCell ref="D33:J33"/>
    <mergeCell ref="D34:J34"/>
    <mergeCell ref="D35:J35"/>
    <mergeCell ref="D36:J36"/>
    <mergeCell ref="D25:J25"/>
    <mergeCell ref="D14:J14"/>
    <mergeCell ref="D15:J15"/>
    <mergeCell ref="D16:J16"/>
    <mergeCell ref="D17:J17"/>
    <mergeCell ref="D18:J18"/>
    <mergeCell ref="D19:J19"/>
    <mergeCell ref="D20:J20"/>
    <mergeCell ref="D21:J21"/>
    <mergeCell ref="D22:J22"/>
    <mergeCell ref="D23:J23"/>
    <mergeCell ref="D24:J24"/>
    <mergeCell ref="D13:J13"/>
    <mergeCell ref="B2:Q2"/>
    <mergeCell ref="D3:Q3"/>
    <mergeCell ref="E4:H4"/>
    <mergeCell ref="K4:L4"/>
    <mergeCell ref="O4:P4"/>
    <mergeCell ref="E6:H6"/>
    <mergeCell ref="J6:K6"/>
    <mergeCell ref="L6:Q6"/>
    <mergeCell ref="D8:J8"/>
    <mergeCell ref="D9:J9"/>
    <mergeCell ref="D10:J10"/>
    <mergeCell ref="D11:J11"/>
    <mergeCell ref="D12:J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CALIDAD GESTION </vt:lpstr>
      <vt:lpstr>DESARROLLO 707-A</vt:lpstr>
      <vt:lpstr>ING. DE PROCESOS</vt:lpstr>
      <vt:lpstr>MATE ADMON </vt:lpstr>
      <vt:lpstr>DESARROLLO 707-B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DELL 01</cp:lastModifiedBy>
  <cp:lastPrinted>2023-03-21T15:13:53Z</cp:lastPrinted>
  <dcterms:created xsi:type="dcterms:W3CDTF">2023-03-14T19:16:59Z</dcterms:created>
  <dcterms:modified xsi:type="dcterms:W3CDTF">2024-09-24T01:54:43Z</dcterms:modified>
</cp:coreProperties>
</file>