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JTRM\"/>
    </mc:Choice>
  </mc:AlternateContent>
  <xr:revisionPtr revIDLastSave="0" documentId="8_{DB8EF2A1-7AC5-4AC7-A6DE-ECD60EE4581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4" l="1"/>
  <c r="G34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B10" i="24"/>
  <c r="B34" i="24" s="1"/>
  <c r="L8" i="24"/>
  <c r="H8" i="24"/>
  <c r="E8" i="24"/>
  <c r="M25" i="23"/>
  <c r="K25" i="23"/>
  <c r="G25" i="23"/>
  <c r="F25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E25" i="24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<sst xmlns="http://schemas.openxmlformats.org/spreadsheetml/2006/main" count="264" uniqueCount="53">
  <si>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</si>
  <si>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</si>
  <si>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</si>
  <si>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</si>
  <si>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</si>
  <si>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</si>
  <si>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</si>
  <si>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</si>
  <si>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</si>
  <si>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</si>
  <si>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</si>
  <si>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</si>
  <si>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</si>
  <si>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</si>
  <si>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</si>
  <si>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</si>
  <si>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</si>
  <si>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</si>
  <si>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</si>
  <si>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</si>
  <si>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</si>
  <si>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</si>
  <si>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</si>
  <si>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</si>
  <si>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</si>
  <si>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</si>
  <si>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</si>
  <si>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</si>
  <si>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</si>
  <si>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V</t>
  </si>
  <si>
    <t>CIENCIAS BASICAS</t>
  </si>
  <si>
    <t>ING. JUAN TOMAS RODRIGUEZ MONTERO</t>
  </si>
  <si>
    <t>ING. TONATIHU SOSME SANCHEZ</t>
  </si>
  <si>
    <t>FEBRERO-JUNIO 2024</t>
  </si>
  <si>
    <t>JUAN TOMAS RODRIGUEZ MONTERO</t>
  </si>
  <si>
    <t xml:space="preserve">BASICAS </t>
  </si>
  <si>
    <t xml:space="preserve">DEPARTAMENTO DE </t>
  </si>
  <si>
    <t xml:space="preserve">TONATIUH SOSME SANCHEZ </t>
  </si>
  <si>
    <t>LADM</t>
  </si>
  <si>
    <t xml:space="preserve">MATEMATICAS APLICADAS A LA ADMINISTRACION </t>
  </si>
  <si>
    <t xml:space="preserve">INGENIERIA DE PROCESOS </t>
  </si>
  <si>
    <t>DESARROLLO SUSTENTABLE</t>
  </si>
  <si>
    <t>CALIDAD APLICADA A LA GESTION EMPRESARIAL</t>
  </si>
  <si>
    <t>IGEM</t>
  </si>
  <si>
    <t>707-A</t>
  </si>
  <si>
    <t>105-A</t>
  </si>
  <si>
    <t>507-B</t>
  </si>
  <si>
    <t>707-B</t>
  </si>
  <si>
    <t>DEPARTAMENTO DE</t>
  </si>
  <si>
    <t>III</t>
  </si>
  <si>
    <t>IV</t>
  </si>
  <si>
    <t>AGOSTO DICIEMBRE 2024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</si>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</sst>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opLeftCell="A5" zoomScale="106" zoomScaleNormal="106" zoomScaleSheetLayoutView="100" workbookViewId="0">
      <selection activeCell="A6" sqref="A6:D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12.21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36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2</v>
      </c>
      <c r="B8" s="34">
        <v>1</v>
      </c>
      <c r="C8" s="34"/>
      <c r="D8" s="14" t="s">
        <v>3</v>
      </c>
      <c r="E8" s="5">
        <v>5</v>
      </c>
      <c r="G8" s="4" t="s">
        <v>4</v>
      </c>
      <c r="H8" s="5">
        <v>4</v>
      </c>
      <c r="I8" s="33" t="s">
        <v>5</v>
      </c>
      <c r="J8" s="33"/>
      <c r="K8" s="33"/>
      <c r="L8" s="34" t="s">
        <v>33</v>
      </c>
      <c r="M8" s="34"/>
      <c r="N8" s="34"/>
    </row>
    <row r="10" spans="1:14" x14ac:dyDescent="0.25">
      <c r="A10" s="4" t="s">
        <v>6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41</v>
      </c>
      <c r="B14" s="9" t="s">
        <v>19</v>
      </c>
      <c r="C14" s="9" t="s">
        <v>44</v>
      </c>
      <c r="D14" s="9" t="s">
        <v>43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98</v>
      </c>
      <c r="N14" s="15">
        <v>0.6</v>
      </c>
    </row>
    <row r="15" spans="1:14" s="11" customFormat="1" ht="26.4" x14ac:dyDescent="0.25">
      <c r="A15" s="9" t="s">
        <v>39</v>
      </c>
      <c r="B15" s="9" t="s">
        <v>19</v>
      </c>
      <c r="C15" s="9" t="s">
        <v>45</v>
      </c>
      <c r="D15" s="9" t="s">
        <v>38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90</v>
      </c>
      <c r="N15" s="15">
        <v>0.72</v>
      </c>
    </row>
    <row r="16" spans="1:14" s="11" customFormat="1" x14ac:dyDescent="0.25">
      <c r="A16" s="21" t="s">
        <v>40</v>
      </c>
      <c r="B16" s="9" t="s">
        <v>19</v>
      </c>
      <c r="C16" s="9" t="s">
        <v>46</v>
      </c>
      <c r="D16" s="9" t="s">
        <v>43</v>
      </c>
      <c r="E16" s="9">
        <v>29</v>
      </c>
      <c r="F16" s="9">
        <v>27</v>
      </c>
      <c r="G16" s="9">
        <v>2</v>
      </c>
      <c r="H16" s="10"/>
      <c r="I16" s="9"/>
      <c r="J16" s="10"/>
      <c r="K16" s="9"/>
      <c r="L16" s="10"/>
      <c r="M16" s="9">
        <v>96</v>
      </c>
      <c r="N16" s="15">
        <v>0.51</v>
      </c>
    </row>
    <row r="17" spans="1:14" s="11" customFormat="1" x14ac:dyDescent="0.25">
      <c r="A17" s="9" t="s">
        <v>41</v>
      </c>
      <c r="B17" s="9" t="s">
        <v>19</v>
      </c>
      <c r="C17" s="9" t="s">
        <v>47</v>
      </c>
      <c r="D17" s="9" t="s">
        <v>43</v>
      </c>
      <c r="E17" s="9">
        <v>15</v>
      </c>
      <c r="F17" s="9">
        <v>15</v>
      </c>
      <c r="G17" s="9">
        <v>0</v>
      </c>
      <c r="H17" s="10"/>
      <c r="I17" s="9"/>
      <c r="J17" s="10"/>
      <c r="K17" s="9"/>
      <c r="L17" s="10"/>
      <c r="M17" s="9">
        <v>98</v>
      </c>
      <c r="N17" s="15">
        <v>1</v>
      </c>
    </row>
    <row r="18" spans="1:14" s="11" customFormat="1" ht="26.4" x14ac:dyDescent="0.25">
      <c r="A18" s="21" t="s">
        <v>42</v>
      </c>
      <c r="B18" s="9" t="s">
        <v>19</v>
      </c>
      <c r="C18" s="9" t="s">
        <v>44</v>
      </c>
      <c r="D18" s="9" t="s">
        <v>43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92</v>
      </c>
      <c r="N18" s="15">
        <v>0.95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126</v>
      </c>
      <c r="G25" s="17">
        <f>SUM(G14:G24)</f>
        <v>3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94.8</v>
      </c>
      <c r="N25" s="19">
        <f>AVERAGE(N14:N24)</f>
        <v>0.75600000000000001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">
        <v>34</v>
      </c>
      <c r="C34" s="40"/>
      <c r="D34" s="40"/>
      <c r="E34" s="13"/>
      <c r="F34" s="13"/>
      <c r="G34" s="40" t="s">
        <v>37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opLeftCell="B5" zoomScale="110" zoomScaleNormal="110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48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2</v>
      </c>
      <c r="B8" s="34">
        <v>2</v>
      </c>
      <c r="C8" s="34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3" t="s">
        <v>5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6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41</v>
      </c>
      <c r="B14" s="9" t="s">
        <v>28</v>
      </c>
      <c r="C14" s="9" t="s">
        <v>44</v>
      </c>
      <c r="D14" s="9" t="s">
        <v>43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100</v>
      </c>
      <c r="N14" s="15">
        <v>1</v>
      </c>
    </row>
    <row r="15" spans="1:14" s="11" customFormat="1" ht="26.4" x14ac:dyDescent="0.25">
      <c r="A15" s="9" t="s">
        <v>39</v>
      </c>
      <c r="B15" s="9" t="s">
        <v>28</v>
      </c>
      <c r="C15" s="9" t="s">
        <v>45</v>
      </c>
      <c r="D15" s="9" t="s">
        <v>38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85</v>
      </c>
      <c r="N15" s="15">
        <v>0.92</v>
      </c>
    </row>
    <row r="16" spans="1:14" s="11" customFormat="1" ht="26.4" x14ac:dyDescent="0.25">
      <c r="A16" s="21" t="s">
        <v>40</v>
      </c>
      <c r="B16" s="9" t="s">
        <v>28</v>
      </c>
      <c r="C16" s="9" t="s">
        <v>46</v>
      </c>
      <c r="D16" s="9" t="s">
        <v>43</v>
      </c>
      <c r="E16" s="9">
        <v>29</v>
      </c>
      <c r="F16" s="9">
        <v>27</v>
      </c>
      <c r="G16" s="9">
        <v>2</v>
      </c>
      <c r="H16" s="10"/>
      <c r="I16" s="9"/>
      <c r="J16" s="10"/>
      <c r="K16" s="9"/>
      <c r="L16" s="10"/>
      <c r="M16" s="9">
        <v>92</v>
      </c>
      <c r="N16" s="15">
        <v>0.89</v>
      </c>
    </row>
    <row r="17" spans="1:14" s="11" customFormat="1" ht="26.4" x14ac:dyDescent="0.25">
      <c r="A17" s="9" t="s">
        <v>41</v>
      </c>
      <c r="B17" s="9" t="s">
        <v>28</v>
      </c>
      <c r="C17" s="9" t="s">
        <v>47</v>
      </c>
      <c r="D17" s="9" t="s">
        <v>43</v>
      </c>
      <c r="E17" s="9">
        <v>15</v>
      </c>
      <c r="F17" s="9">
        <v>14</v>
      </c>
      <c r="G17" s="9">
        <v>1</v>
      </c>
      <c r="H17" s="10"/>
      <c r="I17" s="9"/>
      <c r="J17" s="10"/>
      <c r="K17" s="9"/>
      <c r="L17" s="10"/>
      <c r="M17" s="9">
        <v>93</v>
      </c>
      <c r="N17" s="15">
        <v>0.93</v>
      </c>
    </row>
    <row r="18" spans="1:14" s="11" customFormat="1" ht="26.4" x14ac:dyDescent="0.25">
      <c r="A18" s="21" t="s">
        <v>42</v>
      </c>
      <c r="B18" s="9" t="s">
        <v>28</v>
      </c>
      <c r="C18" s="9" t="s">
        <v>44</v>
      </c>
      <c r="D18" s="9" t="s">
        <v>43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94</v>
      </c>
      <c r="N18" s="15">
        <v>0.79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125</v>
      </c>
      <c r="G25" s="17">
        <f>SUM(G14:G24)</f>
        <v>4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B8" zoomScale="110" zoomScaleNormal="110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36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2</v>
      </c>
      <c r="B8" s="34">
        <v>3</v>
      </c>
      <c r="C8" s="34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3" t="s">
        <v>5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6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41</v>
      </c>
      <c r="B14" s="9" t="s">
        <v>49</v>
      </c>
      <c r="C14" s="9" t="s">
        <v>44</v>
      </c>
      <c r="D14" s="9" t="s">
        <v>43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100</v>
      </c>
      <c r="N14" s="15">
        <v>1</v>
      </c>
    </row>
    <row r="15" spans="1:14" s="11" customFormat="1" ht="26.4" x14ac:dyDescent="0.25">
      <c r="A15" s="9" t="s">
        <v>39</v>
      </c>
      <c r="B15" s="9" t="s">
        <v>49</v>
      </c>
      <c r="C15" s="9" t="s">
        <v>45</v>
      </c>
      <c r="D15" s="9" t="s">
        <v>38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87</v>
      </c>
      <c r="N15" s="15">
        <v>0.95</v>
      </c>
    </row>
    <row r="16" spans="1:14" s="11" customFormat="1" ht="26.4" x14ac:dyDescent="0.25">
      <c r="A16" s="21" t="s">
        <v>40</v>
      </c>
      <c r="B16" s="9" t="s">
        <v>49</v>
      </c>
      <c r="C16" s="9" t="s">
        <v>46</v>
      </c>
      <c r="D16" s="9" t="s">
        <v>43</v>
      </c>
      <c r="E16" s="9">
        <v>29</v>
      </c>
      <c r="F16" s="9">
        <v>26</v>
      </c>
      <c r="G16" s="9">
        <v>3</v>
      </c>
      <c r="H16" s="10"/>
      <c r="I16" s="9"/>
      <c r="J16" s="10"/>
      <c r="K16" s="9"/>
      <c r="L16" s="10"/>
      <c r="M16" s="9">
        <v>90</v>
      </c>
      <c r="N16" s="15">
        <v>0.9</v>
      </c>
    </row>
    <row r="17" spans="1:14" s="11" customFormat="1" ht="26.4" x14ac:dyDescent="0.25">
      <c r="A17" s="9" t="s">
        <v>41</v>
      </c>
      <c r="B17" s="9" t="s">
        <v>49</v>
      </c>
      <c r="C17" s="9" t="s">
        <v>47</v>
      </c>
      <c r="D17" s="9" t="s">
        <v>43</v>
      </c>
      <c r="E17" s="9">
        <v>15</v>
      </c>
      <c r="F17" s="9">
        <v>15</v>
      </c>
      <c r="G17" s="9">
        <v>0</v>
      </c>
      <c r="H17" s="10"/>
      <c r="I17" s="9"/>
      <c r="J17" s="10"/>
      <c r="K17" s="9"/>
      <c r="L17" s="10"/>
      <c r="M17" s="9">
        <v>99</v>
      </c>
      <c r="N17" s="15">
        <v>0.94</v>
      </c>
    </row>
    <row r="18" spans="1:14" s="11" customFormat="1" ht="26.4" x14ac:dyDescent="0.25">
      <c r="A18" s="21" t="s">
        <v>42</v>
      </c>
      <c r="B18" s="9" t="s">
        <v>49</v>
      </c>
      <c r="C18" s="9" t="s">
        <v>44</v>
      </c>
      <c r="D18" s="9" t="s">
        <v>43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92</v>
      </c>
      <c r="N18" s="15">
        <v>0.92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125</v>
      </c>
      <c r="G25" s="17">
        <f>SUM(G14:G24)</f>
        <v>4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93.6</v>
      </c>
      <c r="N25" s="19">
        <f>AVERAGE(N14:N24)</f>
        <v>0.94199999999999995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B1" zoomScale="110" zoomScaleNormal="110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48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2</v>
      </c>
      <c r="B8" s="34">
        <v>4</v>
      </c>
      <c r="C8" s="34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3" t="s">
        <v>5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6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41</v>
      </c>
      <c r="B14" s="9" t="s">
        <v>50</v>
      </c>
      <c r="C14" s="9" t="s">
        <v>44</v>
      </c>
      <c r="D14" s="9" t="s">
        <v>43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100</v>
      </c>
      <c r="N14" s="15">
        <v>1</v>
      </c>
    </row>
    <row r="15" spans="1:14" s="11" customFormat="1" ht="26.4" x14ac:dyDescent="0.25">
      <c r="A15" s="9" t="s">
        <v>39</v>
      </c>
      <c r="B15" s="9" t="s">
        <v>50</v>
      </c>
      <c r="C15" s="9" t="s">
        <v>45</v>
      </c>
      <c r="D15" s="9" t="s">
        <v>38</v>
      </c>
      <c r="E15" s="9">
        <v>36</v>
      </c>
      <c r="F15" s="9">
        <v>36</v>
      </c>
      <c r="G15" s="9">
        <v>2</v>
      </c>
      <c r="H15" s="10"/>
      <c r="I15" s="9"/>
      <c r="J15" s="10"/>
      <c r="K15" s="9"/>
      <c r="L15" s="10"/>
      <c r="M15" s="9">
        <v>90</v>
      </c>
      <c r="N15" s="15">
        <v>0.95</v>
      </c>
    </row>
    <row r="16" spans="1:14" s="11" customFormat="1" ht="26.4" x14ac:dyDescent="0.25">
      <c r="A16" s="21" t="s">
        <v>40</v>
      </c>
      <c r="B16" s="9" t="s">
        <v>49</v>
      </c>
      <c r="C16" s="9" t="s">
        <v>46</v>
      </c>
      <c r="D16" s="9" t="s">
        <v>43</v>
      </c>
      <c r="E16" s="9">
        <v>29</v>
      </c>
      <c r="F16" s="9">
        <v>26</v>
      </c>
      <c r="G16" s="9">
        <v>3</v>
      </c>
      <c r="H16" s="10"/>
      <c r="I16" s="9"/>
      <c r="J16" s="10"/>
      <c r="K16" s="9"/>
      <c r="L16" s="10"/>
      <c r="M16" s="9">
        <v>90</v>
      </c>
      <c r="N16" s="15">
        <v>0.9</v>
      </c>
    </row>
    <row r="17" spans="1:14" s="11" customFormat="1" ht="26.4" x14ac:dyDescent="0.25">
      <c r="A17" s="9" t="s">
        <v>41</v>
      </c>
      <c r="B17" s="9" t="s">
        <v>50</v>
      </c>
      <c r="C17" s="9" t="s">
        <v>47</v>
      </c>
      <c r="D17" s="9" t="s">
        <v>43</v>
      </c>
      <c r="E17" s="9">
        <v>15</v>
      </c>
      <c r="F17" s="9">
        <v>15</v>
      </c>
      <c r="G17" s="9">
        <v>0</v>
      </c>
      <c r="H17" s="10"/>
      <c r="I17" s="9"/>
      <c r="J17" s="10"/>
      <c r="K17" s="9"/>
      <c r="L17" s="10"/>
      <c r="M17" s="9">
        <v>100</v>
      </c>
      <c r="N17" s="15">
        <v>1</v>
      </c>
    </row>
    <row r="18" spans="1:14" s="11" customFormat="1" ht="26.4" x14ac:dyDescent="0.25">
      <c r="A18" s="21" t="s">
        <v>42</v>
      </c>
      <c r="B18" s="9" t="s">
        <v>29</v>
      </c>
      <c r="C18" s="9" t="s">
        <v>44</v>
      </c>
      <c r="D18" s="9" t="s">
        <v>43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95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127</v>
      </c>
      <c r="F25" s="17">
        <f>SUM(F14:F24)</f>
        <v>123</v>
      </c>
      <c r="G25" s="17">
        <f>SUM(G14:G24)</f>
        <v>6</v>
      </c>
      <c r="H25" s="18"/>
      <c r="I25" s="17">
        <f t="shared" ref="I25" si="0">(E25-SUM(F25:G25))-K25</f>
        <v>-2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95</v>
      </c>
      <c r="N25" s="19">
        <f>AVERAGE(N14:N24)</f>
        <v>0.96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abSelected="1" zoomScale="80" zoomScaleNormal="80" zoomScaleSheetLayoutView="100" workbookViewId="0">
      <selection activeCell="Q27" sqref="Q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48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2</v>
      </c>
      <c r="B8" s="34">
        <v>1</v>
      </c>
      <c r="C8" s="34"/>
      <c r="D8" s="14" t="s">
        <v>3</v>
      </c>
      <c r="E8" s="20">
        <v>5</v>
      </c>
      <c r="F8"/>
      <c r="G8" s="4" t="s">
        <v>4</v>
      </c>
      <c r="H8" s="20">
        <v>4</v>
      </c>
      <c r="I8" s="33" t="s">
        <v>5</v>
      </c>
      <c r="J8" s="33"/>
      <c r="K8" s="33"/>
      <c r="L8" s="34" t="s">
        <v>51</v>
      </c>
      <c r="M8" s="34"/>
      <c r="N8" s="34"/>
    </row>
    <row r="10" spans="1:14" x14ac:dyDescent="0.25">
      <c r="A10" s="4" t="s">
        <v>6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41</v>
      </c>
      <c r="B14" s="9" t="s">
        <v>52</v>
      </c>
      <c r="C14" s="9" t="s">
        <v>44</v>
      </c>
      <c r="D14" s="9" t="s">
        <v>43</v>
      </c>
      <c r="E14" s="9">
        <v>23</v>
      </c>
      <c r="F14" s="9">
        <v>23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">
        <v>39</v>
      </c>
      <c r="B15" s="9" t="s">
        <v>52</v>
      </c>
      <c r="C15" s="9" t="s">
        <v>45</v>
      </c>
      <c r="D15" s="9" t="s">
        <v>38</v>
      </c>
      <c r="E15" s="9">
        <v>38</v>
      </c>
      <c r="F15" s="9">
        <v>36</v>
      </c>
      <c r="G15" s="9">
        <v>2</v>
      </c>
      <c r="H15" s="10">
        <v>0.94</v>
      </c>
      <c r="I15" s="9">
        <v>2</v>
      </c>
      <c r="J15" s="10">
        <v>0.06</v>
      </c>
      <c r="K15" s="9">
        <v>0</v>
      </c>
      <c r="L15" s="10">
        <v>0</v>
      </c>
      <c r="M15" s="9">
        <v>89</v>
      </c>
      <c r="N15" s="15">
        <v>0.94</v>
      </c>
    </row>
    <row r="16" spans="1:14" s="11" customFormat="1" ht="26.4" x14ac:dyDescent="0.25">
      <c r="A16" s="21" t="s">
        <v>40</v>
      </c>
      <c r="B16" s="9" t="s">
        <v>52</v>
      </c>
      <c r="C16" s="9" t="s">
        <v>46</v>
      </c>
      <c r="D16" s="9" t="s">
        <v>43</v>
      </c>
      <c r="E16" s="9">
        <v>29</v>
      </c>
      <c r="F16" s="9">
        <v>26</v>
      </c>
      <c r="G16" s="9">
        <v>3</v>
      </c>
      <c r="H16" s="10">
        <v>0.89</v>
      </c>
      <c r="I16" s="9">
        <v>3</v>
      </c>
      <c r="J16" s="10">
        <v>0.11</v>
      </c>
      <c r="K16" s="9">
        <v>0</v>
      </c>
      <c r="L16" s="10">
        <v>0</v>
      </c>
      <c r="M16" s="9">
        <v>92</v>
      </c>
      <c r="N16" s="15">
        <v>0.89</v>
      </c>
    </row>
    <row r="17" spans="1:14" s="11" customFormat="1" ht="26.4" x14ac:dyDescent="0.25">
      <c r="A17" s="9" t="s">
        <v>41</v>
      </c>
      <c r="B17" s="9" t="s">
        <v>52</v>
      </c>
      <c r="C17" s="9" t="s">
        <v>47</v>
      </c>
      <c r="D17" s="9" t="s">
        <v>43</v>
      </c>
      <c r="E17" s="9">
        <v>15</v>
      </c>
      <c r="F17" s="9">
        <v>14</v>
      </c>
      <c r="G17" s="9">
        <v>1</v>
      </c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99</v>
      </c>
      <c r="N17" s="15">
        <v>0.94</v>
      </c>
    </row>
    <row r="18" spans="1:14" s="11" customFormat="1" ht="26.4" x14ac:dyDescent="0.25">
      <c r="A18" s="21" t="s">
        <v>42</v>
      </c>
      <c r="B18" s="9" t="s">
        <v>52</v>
      </c>
      <c r="C18" s="9" t="s">
        <v>44</v>
      </c>
      <c r="D18" s="9" t="s">
        <v>43</v>
      </c>
      <c r="E18" s="9">
        <v>24</v>
      </c>
      <c r="F18" s="9">
        <v>23</v>
      </c>
      <c r="G18" s="9">
        <v>1</v>
      </c>
      <c r="H18" s="10">
        <v>0.95</v>
      </c>
      <c r="I18" s="9">
        <v>1</v>
      </c>
      <c r="J18" s="10">
        <v>0.05</v>
      </c>
      <c r="K18" s="9">
        <v>0</v>
      </c>
      <c r="L18" s="10">
        <v>0</v>
      </c>
      <c r="M18" s="9">
        <v>94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122</v>
      </c>
      <c r="G25" s="17">
        <f>SUM(G14:G24)</f>
        <v>7</v>
      </c>
      <c r="H25" s="18">
        <f>SUM(F25:G25)/E25</f>
        <v>1</v>
      </c>
      <c r="I25" s="17">
        <f t="shared" ref="I25" si="0">(E25-SUM(F25:G25))-K25</f>
        <v>0</v>
      </c>
      <c r="J25" s="18">
        <f t="shared" ref="J25" si="1">I25/E25</f>
        <v>0</v>
      </c>
      <c r="K25" s="17">
        <f>SUM(K14:K24)</f>
        <v>0</v>
      </c>
      <c r="L25" s="18">
        <f t="shared" ref="L25" si="2">K25/E25</f>
        <v>0</v>
      </c>
      <c r="M25" s="17">
        <f>AVERAGE(M14:M24)</f>
        <v>94.8</v>
      </c>
      <c r="N25" s="19">
        <f>AVERAGE(N14:N24)</f>
        <v>0.94399999999999995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ING. JUAN TOMAS RODRIGUEZ MONTERO</v>
      </c>
      <c r="C34" s="40"/>
      <c r="D34" s="40"/>
      <c r="E34" s="13"/>
      <c r="F34" s="13"/>
      <c r="G34" s="40" t="s">
        <v>32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2025-01-13T00:49:31Z</dcterms:modified>
  <cp:category/>
  <cp:contentStatus/>
</cp:coreProperties>
</file>