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reaAcademica\Downloads\"/>
    </mc:Choice>
  </mc:AlternateContent>
  <bookViews>
    <workbookView xWindow="0" yWindow="0" windowWidth="24000" windowHeight="9735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'2'!$A$1:$N$38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22" l="1"/>
  <c r="N15" i="22"/>
  <c r="L15" i="22"/>
  <c r="N14" i="24" l="1"/>
  <c r="N14" i="25"/>
  <c r="N14" i="23"/>
  <c r="N14" i="10"/>
  <c r="A14" i="23" l="1"/>
  <c r="E14" i="22"/>
  <c r="C14" i="22"/>
  <c r="N28" i="24" l="1"/>
  <c r="M28" i="24"/>
  <c r="N29" i="23"/>
  <c r="M29" i="23"/>
  <c r="F28" i="24"/>
  <c r="E14" i="24"/>
  <c r="D14" i="24"/>
  <c r="C14" i="24"/>
  <c r="A14" i="24"/>
  <c r="I28" i="24" l="1"/>
  <c r="N28" i="10" l="1"/>
  <c r="M28" i="10"/>
  <c r="F29" i="22" l="1"/>
  <c r="L14" i="24" l="1"/>
  <c r="G37" i="25" l="1"/>
  <c r="G37" i="24"/>
  <c r="G38" i="23"/>
  <c r="G38" i="22"/>
  <c r="E6" i="25"/>
  <c r="E6" i="24"/>
  <c r="E6" i="23"/>
  <c r="E6" i="22"/>
  <c r="K29" i="22" l="1"/>
  <c r="K28" i="10" l="1"/>
  <c r="N28" i="25" l="1"/>
  <c r="M28" i="25"/>
  <c r="K28" i="25"/>
  <c r="G28" i="25"/>
  <c r="F28" i="25"/>
  <c r="E14" i="25"/>
  <c r="D14" i="25"/>
  <c r="C14" i="25"/>
  <c r="A14" i="25"/>
  <c r="B10" i="25"/>
  <c r="B37" i="25" s="1"/>
  <c r="L8" i="25"/>
  <c r="H8" i="25"/>
  <c r="E8" i="25"/>
  <c r="K28" i="24"/>
  <c r="B10" i="24"/>
  <c r="B37" i="24" s="1"/>
  <c r="L8" i="24"/>
  <c r="H8" i="24"/>
  <c r="E8" i="24"/>
  <c r="K29" i="23"/>
  <c r="G29" i="23"/>
  <c r="F29" i="23"/>
  <c r="E14" i="23"/>
  <c r="I14" i="23" s="1"/>
  <c r="D14" i="23"/>
  <c r="C14" i="23"/>
  <c r="B10" i="23"/>
  <c r="B38" i="23" s="1"/>
  <c r="L8" i="23"/>
  <c r="H8" i="23"/>
  <c r="E8" i="23"/>
  <c r="D14" i="22"/>
  <c r="A14" i="22"/>
  <c r="B10" i="22"/>
  <c r="B38" i="22" s="1"/>
  <c r="L8" i="22"/>
  <c r="H8" i="22"/>
  <c r="E8" i="22"/>
  <c r="G29" i="22"/>
  <c r="G28" i="10"/>
  <c r="F28" i="10"/>
  <c r="E28" i="10"/>
  <c r="L28" i="10" s="1"/>
  <c r="L14" i="10"/>
  <c r="I14" i="10"/>
  <c r="L14" i="25" l="1"/>
  <c r="J14" i="25"/>
  <c r="H14" i="25"/>
  <c r="E28" i="25"/>
  <c r="H28" i="25" s="1"/>
  <c r="E28" i="24"/>
  <c r="L14" i="23"/>
  <c r="E29" i="23"/>
  <c r="L14" i="22"/>
  <c r="E29" i="22"/>
  <c r="I28" i="10"/>
  <c r="I29" i="22" l="1"/>
  <c r="I28" i="25"/>
  <c r="J28" i="25" s="1"/>
  <c r="L28" i="25"/>
  <c r="L28" i="24"/>
  <c r="I29" i="23"/>
  <c r="L29" i="23"/>
  <c r="L29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<sst xmlns="http://schemas.openxmlformats.org/spreadsheetml/2006/main" count="173" uniqueCount="41">
  <si>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</si>
  <si>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</si>
  <si>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</si>
  <si>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</si>
  <si>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</si>
  <si>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</si>
  <si>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</si>
  <si>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</si>
  <si>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</si>
  <si>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</si>
  <si>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</si>
  <si>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</si>
  <si>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</si>
  <si>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</si>
  <si>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</si>
  <si>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</si>
  <si>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</si>
  <si>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</si>
  <si>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</si>
  <si>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</si>
  <si>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</si>
  <si>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</si>
  <si>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</si>
  <si>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</si>
  <si>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</si>
  <si>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</si>
  <si>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</si>
  <si>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</si>
  <si>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</si>
  <si>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</si>
  <si>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IMCT</t>
  </si>
  <si>
    <t>II</t>
  </si>
  <si>
    <t>III</t>
  </si>
  <si>
    <t>IV</t>
  </si>
  <si>
    <t>T</t>
  </si>
  <si>
    <t>AGOSTO-DICIEMBRE 2024</t>
  </si>
  <si>
    <t>ING. VICTOR PALMA CRUZ</t>
  </si>
  <si>
    <t>ELECTROMAGNETISMO</t>
  </si>
  <si>
    <t>311B</t>
  </si>
  <si>
    <t>ELECTROMECANICA</t>
  </si>
  <si>
    <t>MI ESTEBAN DOMINGUEZ FISCAL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</si>
</sst>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895E8ED8-D8B5-4BE2-A298-2D7AE8F7D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4D8910C2-CF49-45AD-B241-76D55FE0DF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84C77A61-E2FE-45E8-9669-627B3E08D1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EA9340CE-2F34-4AA1-87C6-6DB7E1E3A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1DDA1DFB-A50E-4672-BB6E-A616A7CBD3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06" zoomScaleNormal="106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12.285156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">
        <v>39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5">
        <v>1</v>
      </c>
      <c r="C8" s="35"/>
      <c r="D8" s="14" t="s">
        <v>4</v>
      </c>
      <c r="E8" s="5">
        <v>1</v>
      </c>
      <c r="G8" s="4" t="s">
        <v>5</v>
      </c>
      <c r="H8" s="5">
        <v>1</v>
      </c>
      <c r="I8" s="34" t="s">
        <v>6</v>
      </c>
      <c r="J8" s="34"/>
      <c r="K8" s="34"/>
      <c r="L8" s="35" t="s">
        <v>35</v>
      </c>
      <c r="M8" s="35"/>
      <c r="N8" s="35"/>
    </row>
    <row r="10" spans="1:14" x14ac:dyDescent="0.2">
      <c r="A10" s="4" t="s">
        <v>7</v>
      </c>
      <c r="B10" s="35" t="s">
        <v>36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8" t="s">
        <v>37</v>
      </c>
      <c r="B14" s="9" t="s">
        <v>20</v>
      </c>
      <c r="C14" s="9" t="s">
        <v>38</v>
      </c>
      <c r="D14" s="9" t="s">
        <v>30</v>
      </c>
      <c r="E14" s="9">
        <v>22</v>
      </c>
      <c r="F14" s="9">
        <v>15</v>
      </c>
      <c r="G14" s="9"/>
      <c r="H14" s="10"/>
      <c r="I14" s="9">
        <f t="shared" ref="I14:I28" si="0">(E14-SUM(F14:G14))-K14</f>
        <v>7</v>
      </c>
      <c r="J14" s="10"/>
      <c r="K14" s="9">
        <v>0</v>
      </c>
      <c r="L14" s="10">
        <f t="shared" ref="L14" si="1">K14/E14</f>
        <v>0</v>
      </c>
      <c r="M14" s="9">
        <v>60.63</v>
      </c>
      <c r="N14" s="15">
        <f>F14/E14</f>
        <v>0.68181818181818177</v>
      </c>
    </row>
    <row r="15" spans="1:14" s="11" customFormat="1" x14ac:dyDescent="0.2">
      <c r="A15" s="8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15</v>
      </c>
      <c r="G28" s="17">
        <f>SUM(G14:G27)</f>
        <v>0</v>
      </c>
      <c r="H28" s="18"/>
      <c r="I28" s="17">
        <f t="shared" si="0"/>
        <v>7</v>
      </c>
      <c r="J28" s="18"/>
      <c r="K28" s="17">
        <f>SUM(K14:K27)</f>
        <v>0</v>
      </c>
      <c r="L28" s="18">
        <f>K28/E28</f>
        <v>0</v>
      </c>
      <c r="M28" s="17">
        <f>AVERAGE(M14:M27)</f>
        <v>60.63</v>
      </c>
      <c r="N28" s="19">
        <f>AVERAGE(N14:N27)</f>
        <v>0.68181818181818177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">
        <v>36</v>
      </c>
      <c r="C37" s="41"/>
      <c r="D37" s="41"/>
      <c r="E37" s="13"/>
      <c r="F37" s="13"/>
      <c r="G37" s="41" t="s">
        <v>40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abSelected="1" zoomScale="110" zoomScaleNormal="110" zoomScaleSheetLayoutView="100" workbookViewId="0">
      <selection activeCell="D15" sqref="D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2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31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19</v>
      </c>
      <c r="G14" s="9"/>
      <c r="H14" s="10"/>
      <c r="I14" s="9">
        <v>3</v>
      </c>
      <c r="J14" s="10"/>
      <c r="K14" s="9">
        <v>0</v>
      </c>
      <c r="L14" s="10">
        <f t="shared" ref="L14:L29" si="0">K14/E14</f>
        <v>0</v>
      </c>
      <c r="M14" s="9">
        <v>71</v>
      </c>
      <c r="N14" s="15">
        <f>F14/E14</f>
        <v>0.86363636363636365</v>
      </c>
    </row>
    <row r="15" spans="1:14" s="11" customFormat="1" x14ac:dyDescent="0.2">
      <c r="A15" s="22" t="s">
        <v>37</v>
      </c>
      <c r="B15" s="9" t="s">
        <v>32</v>
      </c>
      <c r="C15" s="9" t="s">
        <v>38</v>
      </c>
      <c r="D15" s="9" t="s">
        <v>30</v>
      </c>
      <c r="E15" s="9">
        <v>22</v>
      </c>
      <c r="F15" s="9">
        <v>19</v>
      </c>
      <c r="G15" s="9"/>
      <c r="H15" s="10"/>
      <c r="I15" s="9">
        <v>3</v>
      </c>
      <c r="J15" s="10"/>
      <c r="K15" s="9">
        <v>0</v>
      </c>
      <c r="L15" s="10">
        <f t="shared" ref="L15" si="1">K15/E15</f>
        <v>0</v>
      </c>
      <c r="M15" s="9">
        <v>74</v>
      </c>
      <c r="N15" s="15">
        <f>F15/E15</f>
        <v>0.86363636363636365</v>
      </c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44</v>
      </c>
      <c r="F29" s="17">
        <f>SUM(F14:F28)</f>
        <v>38</v>
      </c>
      <c r="G29" s="17">
        <f>SUM(G14:G28)</f>
        <v>0</v>
      </c>
      <c r="H29" s="18"/>
      <c r="I29" s="17">
        <f>SUM(I14:I28)</f>
        <v>6</v>
      </c>
      <c r="J29" s="18"/>
      <c r="K29" s="17">
        <f>SUM(K14:K28)</f>
        <v>0</v>
      </c>
      <c r="L29" s="18">
        <f t="shared" si="0"/>
        <v>0</v>
      </c>
      <c r="M29" s="17">
        <v>0</v>
      </c>
      <c r="N29" s="19">
        <v>0</v>
      </c>
    </row>
    <row r="31" spans="1:14" ht="120" customHeight="1" x14ac:dyDescent="0.2">
      <c r="A31" s="31" t="s">
        <v>25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38" t="s">
        <v>26</v>
      </c>
      <c r="C34" s="38"/>
      <c r="D34" s="38"/>
      <c r="G34" s="23" t="s">
        <v>27</v>
      </c>
      <c r="H34" s="23"/>
      <c r="I34" s="23"/>
      <c r="J34" s="23"/>
    </row>
    <row r="35" spans="1:10" ht="62.25" customHeight="1" x14ac:dyDescent="0.2">
      <c r="B35" s="39"/>
      <c r="C35" s="39"/>
      <c r="D35" s="39"/>
      <c r="G35" s="35"/>
      <c r="H35" s="35"/>
      <c r="I35" s="35"/>
      <c r="J35" s="35"/>
    </row>
    <row r="36" spans="1:10" hidden="1" x14ac:dyDescent="0.2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"/>
    <row r="38" spans="1:10" ht="45" customHeight="1" x14ac:dyDescent="0.2">
      <c r="B38" s="41" t="str">
        <f>B10</f>
        <v>ING. VICTOR PALMA CRUZ</v>
      </c>
      <c r="C38" s="41"/>
      <c r="D38" s="41"/>
      <c r="E38" s="13"/>
      <c r="F38" s="13"/>
      <c r="G38" s="41" t="str">
        <f>'1'!G37:J37</f>
        <v>MI ESTEBAN DOMINGUEZ FISCAL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1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topLeftCell="A7" zoomScale="90" zoomScaleNormal="90" zoomScaleSheetLayoutView="100" workbookViewId="0">
      <selection activeCell="A31" sqref="A31:N3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9.7109375" style="1" customWidth="1"/>
    <col min="9" max="9" width="7.5703125" style="1" customWidth="1"/>
    <col min="10" max="10" width="11.42578125" style="1" customWidth="1"/>
    <col min="11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3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32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/>
      <c r="H14" s="10"/>
      <c r="I14" s="9">
        <f t="shared" ref="I14:I29" si="0">(E14-SUM(F14:G14))-K14</f>
        <v>22</v>
      </c>
      <c r="J14" s="10"/>
      <c r="K14" s="9">
        <v>0</v>
      </c>
      <c r="L14" s="10">
        <f t="shared" ref="L14:L29" si="1">K14/E14</f>
        <v>0</v>
      </c>
      <c r="M14" s="9">
        <v>59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2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3.5" thickBot="1" x14ac:dyDescent="0.25">
      <c r="A29" s="16" t="s">
        <v>23</v>
      </c>
      <c r="B29" s="17" t="s">
        <v>24</v>
      </c>
      <c r="C29" s="17" t="s">
        <v>24</v>
      </c>
      <c r="D29" s="17" t="s">
        <v>24</v>
      </c>
      <c r="E29" s="17">
        <f>SUM(E14:E28)</f>
        <v>22</v>
      </c>
      <c r="F29" s="17">
        <f>SUM(F14:F28)</f>
        <v>0</v>
      </c>
      <c r="G29" s="17">
        <f>SUM(G14:G28)</f>
        <v>0</v>
      </c>
      <c r="H29" s="18"/>
      <c r="I29" s="17">
        <f t="shared" si="0"/>
        <v>22</v>
      </c>
      <c r="J29" s="18"/>
      <c r="K29" s="17">
        <f>SUM(K14:K28)</f>
        <v>0</v>
      </c>
      <c r="L29" s="18">
        <f t="shared" si="1"/>
        <v>0</v>
      </c>
      <c r="M29" s="17">
        <f>AVERAGE(M14:M28)</f>
        <v>59</v>
      </c>
      <c r="N29" s="19">
        <f>AVERAGE(N14:N28)</f>
        <v>0</v>
      </c>
    </row>
    <row r="31" spans="1:14" ht="120" customHeight="1" x14ac:dyDescent="0.2">
      <c r="A31" s="31" t="s">
        <v>25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</row>
    <row r="33" spans="1:10" x14ac:dyDescent="0.2">
      <c r="A33" s="12"/>
    </row>
    <row r="34" spans="1:10" x14ac:dyDescent="0.2">
      <c r="B34" s="38" t="s">
        <v>26</v>
      </c>
      <c r="C34" s="38"/>
      <c r="D34" s="38"/>
      <c r="G34" s="23" t="s">
        <v>27</v>
      </c>
      <c r="H34" s="23"/>
      <c r="I34" s="23"/>
      <c r="J34" s="23"/>
    </row>
    <row r="35" spans="1:10" ht="62.25" customHeight="1" x14ac:dyDescent="0.2">
      <c r="B35" s="39"/>
      <c r="C35" s="39"/>
      <c r="D35" s="39"/>
      <c r="G35" s="35"/>
      <c r="H35" s="35"/>
      <c r="I35" s="35"/>
      <c r="J35" s="35"/>
    </row>
    <row r="36" spans="1:10" hidden="1" x14ac:dyDescent="0.2">
      <c r="A36" s="40" t="e">
        <v>#REF!</v>
      </c>
      <c r="B36" s="40"/>
      <c r="C36" s="6"/>
      <c r="E36" s="40"/>
      <c r="F36" s="40"/>
      <c r="G36" s="40"/>
      <c r="H36" s="40"/>
    </row>
    <row r="37" spans="1:10" hidden="1" x14ac:dyDescent="0.2"/>
    <row r="38" spans="1:10" ht="45" customHeight="1" x14ac:dyDescent="0.2">
      <c r="B38" s="41" t="str">
        <f>B10</f>
        <v>ING. VICTOR PALMA CRUZ</v>
      </c>
      <c r="C38" s="41"/>
      <c r="D38" s="41"/>
      <c r="E38" s="13"/>
      <c r="F38" s="13"/>
      <c r="G38" s="41" t="str">
        <f>'1'!G37:J37</f>
        <v>MI ESTEBAN DOMINGUEZ FISCAL</v>
      </c>
      <c r="H38" s="41"/>
      <c r="I38" s="41"/>
      <c r="J38" s="41"/>
    </row>
  </sheetData>
  <mergeCells count="31">
    <mergeCell ref="A36:B36"/>
    <mergeCell ref="E36:H36"/>
    <mergeCell ref="B38:D38"/>
    <mergeCell ref="G38:J38"/>
    <mergeCell ref="M12:M13"/>
    <mergeCell ref="N12:N13"/>
    <mergeCell ref="A31:N31"/>
    <mergeCell ref="B35:D35"/>
    <mergeCell ref="G35:J35"/>
    <mergeCell ref="B34:D34"/>
    <mergeCell ref="G34:J34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F15" sqref="F1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>
        <v>4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33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/>
      <c r="H14" s="10"/>
      <c r="I14" s="9">
        <v>0</v>
      </c>
      <c r="J14" s="10"/>
      <c r="K14" s="9">
        <v>0</v>
      </c>
      <c r="L14" s="10">
        <f t="shared" ref="L14" si="0">K14/E14</f>
        <v>0</v>
      </c>
      <c r="M14" s="9">
        <v>0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2.7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0</v>
      </c>
      <c r="G28" s="17"/>
      <c r="H28" s="17"/>
      <c r="I28" s="17">
        <f t="shared" ref="I28" si="1">SUM(I14:I27)</f>
        <v>0</v>
      </c>
      <c r="J28" s="18"/>
      <c r="K28" s="17">
        <f>SUM(K14:K27)</f>
        <v>0</v>
      </c>
      <c r="L28" s="18">
        <f t="shared" ref="L28" si="2">K28/E28</f>
        <v>0</v>
      </c>
      <c r="M28" s="21">
        <f>AVERAGE(M14:M27)</f>
        <v>0</v>
      </c>
      <c r="N28" s="19" t="e">
        <f>AVERAGE(N27)</f>
        <v>#DIV/0!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VICTOR PALMA CRUZ</v>
      </c>
      <c r="C37" s="41"/>
      <c r="D37" s="41"/>
      <c r="E37" s="13"/>
      <c r="F37" s="13"/>
      <c r="G37" s="41" t="str">
        <f>'1'!G37:J37</f>
        <v>MI ESTEBAN DOMINGUEZ FISCAL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3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110" zoomScaleNormal="110" zoomScaleSheetLayoutView="100" workbookViewId="0">
      <selection activeCell="I14" sqref="I1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6" t="s">
        <v>0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3" t="s">
        <v>29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3" t="s">
        <v>1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</row>
    <row r="6" spans="1:14" x14ac:dyDescent="0.2">
      <c r="A6" s="24" t="s">
        <v>2</v>
      </c>
      <c r="B6" s="24"/>
      <c r="C6" s="24"/>
      <c r="D6" s="24"/>
      <c r="E6" s="25" t="str">
        <f>'1'!E6:H6</f>
        <v>ELECTROMECANICA</v>
      </c>
      <c r="F6" s="25"/>
      <c r="G6" s="25"/>
      <c r="H6" s="25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5" t="s">
        <v>28</v>
      </c>
      <c r="C8" s="35"/>
      <c r="D8" s="14" t="s">
        <v>4</v>
      </c>
      <c r="E8" s="20">
        <f>'1'!E8</f>
        <v>1</v>
      </c>
      <c r="F8"/>
      <c r="G8" s="4" t="s">
        <v>5</v>
      </c>
      <c r="H8" s="20">
        <f>'1'!H8</f>
        <v>1</v>
      </c>
      <c r="I8" s="34" t="s">
        <v>6</v>
      </c>
      <c r="J8" s="34"/>
      <c r="K8" s="34"/>
      <c r="L8" s="35" t="str">
        <f>'1'!L8</f>
        <v>AGOSTO-DICIEMBRE 2024</v>
      </c>
      <c r="M8" s="35"/>
      <c r="N8" s="35"/>
    </row>
    <row r="10" spans="1:14" x14ac:dyDescent="0.2">
      <c r="A10" s="4" t="s">
        <v>7</v>
      </c>
      <c r="B10" s="35" t="str">
        <f>'1'!B10</f>
        <v>ING. VICTOR PALMA CRUZ</v>
      </c>
      <c r="C10" s="35"/>
      <c r="D10" s="35"/>
      <c r="E10" s="35"/>
      <c r="F10" s="35"/>
      <c r="G10" s="35"/>
      <c r="H10" s="35"/>
      <c r="I10" s="35"/>
      <c r="J10" s="35"/>
      <c r="K10" s="35"/>
      <c r="L10" s="35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6" t="s">
        <v>8</v>
      </c>
      <c r="B12" s="32" t="s">
        <v>9</v>
      </c>
      <c r="C12" s="32" t="s">
        <v>10</v>
      </c>
      <c r="D12" s="27" t="s">
        <v>11</v>
      </c>
      <c r="E12" s="27" t="s">
        <v>12</v>
      </c>
      <c r="F12" s="27" t="s">
        <v>13</v>
      </c>
      <c r="G12" s="27"/>
      <c r="H12" s="27" t="s">
        <v>14</v>
      </c>
      <c r="I12" s="27" t="s">
        <v>15</v>
      </c>
      <c r="J12" s="27" t="s">
        <v>16</v>
      </c>
      <c r="K12" s="27" t="s">
        <v>17</v>
      </c>
      <c r="L12" s="27" t="s">
        <v>18</v>
      </c>
      <c r="M12" s="27" t="s">
        <v>19</v>
      </c>
      <c r="N12" s="29" t="s">
        <v>20</v>
      </c>
    </row>
    <row r="13" spans="1:14" x14ac:dyDescent="0.2">
      <c r="A13" s="37"/>
      <c r="B13" s="33"/>
      <c r="C13" s="33"/>
      <c r="D13" s="28"/>
      <c r="E13" s="28"/>
      <c r="F13" s="7" t="s">
        <v>21</v>
      </c>
      <c r="G13" s="7" t="s">
        <v>22</v>
      </c>
      <c r="H13" s="28"/>
      <c r="I13" s="28"/>
      <c r="J13" s="28"/>
      <c r="K13" s="28"/>
      <c r="L13" s="28"/>
      <c r="M13" s="28"/>
      <c r="N13" s="30"/>
    </row>
    <row r="14" spans="1:14" s="11" customFormat="1" x14ac:dyDescent="0.2">
      <c r="A14" s="22" t="str">
        <f>'1'!A14</f>
        <v>ELECTROMAGNETISMO</v>
      </c>
      <c r="B14" s="9" t="s">
        <v>34</v>
      </c>
      <c r="C14" s="9" t="str">
        <f>'1'!C14</f>
        <v>311B</v>
      </c>
      <c r="D14" s="9" t="str">
        <f>'1'!D14</f>
        <v>IMCT</v>
      </c>
      <c r="E14" s="9">
        <f>'1'!E14</f>
        <v>22</v>
      </c>
      <c r="F14" s="9">
        <v>0</v>
      </c>
      <c r="G14" s="9">
        <v>0</v>
      </c>
      <c r="H14" s="10">
        <f>(F14+G14)/E14</f>
        <v>0</v>
      </c>
      <c r="I14" s="9">
        <v>0</v>
      </c>
      <c r="J14" s="10">
        <f t="shared" ref="J14:J28" si="0">I14/E14</f>
        <v>0</v>
      </c>
      <c r="K14" s="9">
        <v>0</v>
      </c>
      <c r="L14" s="10">
        <f>K14/E14</f>
        <v>0</v>
      </c>
      <c r="M14" s="9">
        <v>0</v>
      </c>
      <c r="N14" s="15">
        <f>F14/E14</f>
        <v>0</v>
      </c>
    </row>
    <row r="15" spans="1:14" s="11" customFormat="1" x14ac:dyDescent="0.2">
      <c r="A15" s="22"/>
      <c r="B15" s="9"/>
      <c r="C15" s="9"/>
      <c r="D15" s="9"/>
      <c r="E15" s="9"/>
      <c r="F15" s="9"/>
      <c r="G15" s="9"/>
      <c r="H15" s="10"/>
      <c r="I15" s="9"/>
      <c r="J15" s="10"/>
      <c r="K15" s="9"/>
      <c r="L15" s="10"/>
      <c r="M15" s="9"/>
      <c r="N15" s="15"/>
    </row>
    <row r="16" spans="1:14" s="11" customFormat="1" x14ac:dyDescent="0.2">
      <c r="A16" s="22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9"/>
      <c r="N16" s="15"/>
    </row>
    <row r="17" spans="1:14" s="11" customFormat="1" x14ac:dyDescent="0.2">
      <c r="A17" s="22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22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ref="I28" si="1">(E28-SUM(F28:G28))-K28</f>
        <v>22</v>
      </c>
      <c r="J28" s="18">
        <f t="shared" si="0"/>
        <v>1</v>
      </c>
      <c r="K28" s="17">
        <f>SUM(K14:K27)</f>
        <v>0</v>
      </c>
      <c r="L28" s="18">
        <f t="shared" ref="L28" si="2">K28/E28</f>
        <v>0</v>
      </c>
      <c r="M28" s="17">
        <f>AVERAGE(M14:M27)</f>
        <v>0</v>
      </c>
      <c r="N28" s="19">
        <f>AVERAGE(N14:N27)</f>
        <v>0</v>
      </c>
    </row>
    <row r="30" spans="1:14" ht="120" customHeight="1" x14ac:dyDescent="0.2">
      <c r="A30" s="31" t="s">
        <v>25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">
      <c r="A32" s="12"/>
    </row>
    <row r="33" spans="1:10" x14ac:dyDescent="0.2">
      <c r="B33" s="38" t="s">
        <v>26</v>
      </c>
      <c r="C33" s="38"/>
      <c r="D33" s="38"/>
      <c r="G33" s="23" t="s">
        <v>27</v>
      </c>
      <c r="H33" s="23"/>
      <c r="I33" s="23"/>
      <c r="J33" s="23"/>
    </row>
    <row r="34" spans="1:10" ht="62.25" customHeight="1" x14ac:dyDescent="0.2">
      <c r="B34" s="39"/>
      <c r="C34" s="39"/>
      <c r="D34" s="39"/>
      <c r="G34" s="35"/>
      <c r="H34" s="35"/>
      <c r="I34" s="35"/>
      <c r="J34" s="35"/>
    </row>
    <row r="35" spans="1:10" hidden="1" x14ac:dyDescent="0.2">
      <c r="A35" s="40" t="e">
        <v>#REF!</v>
      </c>
      <c r="B35" s="40"/>
      <c r="C35" s="6"/>
      <c r="E35" s="40"/>
      <c r="F35" s="40"/>
      <c r="G35" s="40"/>
      <c r="H35" s="40"/>
    </row>
    <row r="36" spans="1:10" hidden="1" x14ac:dyDescent="0.2"/>
    <row r="37" spans="1:10" ht="45" customHeight="1" x14ac:dyDescent="0.2">
      <c r="B37" s="41" t="str">
        <f>B10</f>
        <v>ING. VICTOR PALMA CRUZ</v>
      </c>
      <c r="C37" s="41"/>
      <c r="D37" s="41"/>
      <c r="E37" s="13"/>
      <c r="F37" s="13"/>
      <c r="G37" s="41" t="str">
        <f>'1'!G37:J37</f>
        <v>MI ESTEBAN DOMINGUEZ FISCAL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AreaAcademica</cp:lastModifiedBy>
  <cp:revision/>
  <cp:lastPrinted>2023-07-03T22:52:09Z</cp:lastPrinted>
  <dcterms:created xsi:type="dcterms:W3CDTF">2021-11-22T14:45:25Z</dcterms:created>
  <dcterms:modified xsi:type="dcterms:W3CDTF">2024-11-05T22:20:11Z</dcterms:modified>
  <cp:category/>
  <cp:contentStatus/>
</cp:coreProperties>
</file>