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eaAcademica\Downloads\"/>
    </mc:Choice>
  </mc:AlternateContent>
  <bookViews>
    <workbookView xWindow="0" yWindow="0" windowWidth="24000" windowHeight="9735"/>
  </bookViews>
  <sheets>
    <sheet name="ELECTROMAGNETISMO" sheetId="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0" i="5" l="1"/>
  <c r="Q11" i="5"/>
  <c r="Q12" i="5"/>
  <c r="Q13" i="5"/>
  <c r="Q9" i="5"/>
  <c r="Q30" i="5"/>
  <c r="Q31" i="5"/>
  <c r="Q32" i="5"/>
  <c r="Q33" i="5"/>
  <c r="Q34" i="5"/>
  <c r="Q35" i="5"/>
  <c r="Q36" i="5"/>
  <c r="Q37" i="5"/>
  <c r="Q38" i="5"/>
  <c r="Q39" i="5"/>
  <c r="Q40" i="5"/>
  <c r="Q14" i="5" l="1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P56" i="5" l="1"/>
  <c r="O56" i="5"/>
  <c r="N56" i="5"/>
  <c r="M56" i="5"/>
  <c r="L56" i="5"/>
  <c r="K56" i="5"/>
  <c r="J56" i="5"/>
  <c r="P55" i="5"/>
  <c r="O55" i="5"/>
  <c r="N55" i="5"/>
  <c r="M55" i="5"/>
  <c r="L55" i="5"/>
  <c r="K55" i="5"/>
  <c r="J55" i="5"/>
  <c r="P54" i="5"/>
  <c r="O54" i="5"/>
  <c r="N54" i="5"/>
  <c r="M54" i="5"/>
  <c r="L54" i="5"/>
  <c r="K54" i="5"/>
  <c r="J54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N57" i="5" l="1"/>
  <c r="N58" i="5"/>
  <c r="O58" i="5"/>
  <c r="O57" i="5"/>
  <c r="J57" i="5"/>
  <c r="M58" i="5"/>
  <c r="M57" i="5"/>
  <c r="K57" i="5"/>
  <c r="K58" i="5"/>
  <c r="L58" i="5"/>
  <c r="P58" i="5"/>
  <c r="L57" i="5"/>
  <c r="P57" i="5"/>
  <c r="Q56" i="5"/>
  <c r="J58" i="5"/>
  <c r="Q54" i="5"/>
  <c r="Q55" i="5"/>
  <c r="Q58" i="5" l="1"/>
  <c r="Q57" i="5"/>
</calcChain>
</file>

<file path=xl/sharedStrings.xml><?xml version="1.0" encoding="utf-8"?>
<sst xmlns="http://schemas.openxmlformats.org/spreadsheetml/2006/main" count="72" uniqueCount="72">
  <si>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</si>
  <si>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</si>
  <si>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</si>
  <si>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</si>
  <si>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</si>
  <si>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</si>
  <si>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</si>
  <si>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</si>
  <si>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</si>
  <si>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</si>
  <si>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</si>
  <si>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</si>
  <si>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</si>
  <si>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</si>
  <si>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</si>
  <si>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</si>
  <si>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</si>
  <si>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</si>
  <si>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</si>
  <si>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</si>
  <si>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</si>
  <si>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</si>
  <si>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</si>
  <si>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</si>
  <si>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231U0358</t>
  </si>
  <si>
    <t>ACUA SINTA JHOAN JAEL</t>
  </si>
  <si>
    <t>COBIX QUIALA ADRIAN</t>
  </si>
  <si>
    <t>COMI COYOLT ALAN</t>
  </si>
  <si>
    <t>DE SANTIAGO POLITO NEMESIO</t>
  </si>
  <si>
    <t>GAMEZ DOMINGUEZ MARCO ANTONIO</t>
  </si>
  <si>
    <t>GARCIA GASPAR LEANDRO</t>
  </si>
  <si>
    <t>GOMEZ HERNANDEZ JONATHAN ISRAEL</t>
  </si>
  <si>
    <t>HERNANDEZ BALDERAS CHRISTOPHER ARTURO</t>
  </si>
  <si>
    <t>HERRERA ANTONIO JOSE DE JESUS</t>
  </si>
  <si>
    <t>ISIDORO VAZQUEZ JOSE AZIEL</t>
  </si>
  <si>
    <t>IXTEPA POLITO MARCOS</t>
  </si>
  <si>
    <t>MALAGA QUINO ANGEL DE JESUS</t>
  </si>
  <si>
    <t xml:space="preserve">MIGUELES LOPEZ BRIANA PAOLA </t>
  </si>
  <si>
    <t>QUINO BELLI CARLOS KARIM</t>
  </si>
  <si>
    <t>RODRIGUEZ LOPEZ SAUL ALDAHIR</t>
  </si>
  <si>
    <t>RUIZ SAENZ BRAYAN EMMANUEL</t>
  </si>
  <si>
    <t>SANDOVAL HUERTA ELIAS DE JESUS</t>
  </si>
  <si>
    <t>TEOBAL ORTIZ EVELYN MONSERRAT</t>
  </si>
  <si>
    <t>TIBURCIO CUEVAS KEVIN ALEXIS</t>
  </si>
  <si>
    <t>VELASCO XOLO JOSE ROBERTO</t>
  </si>
  <si>
    <t>201U0366</t>
  </si>
  <si>
    <t>201U0145</t>
  </si>
  <si>
    <t>201U0367</t>
  </si>
  <si>
    <t>201U0373</t>
  </si>
  <si>
    <t>201U0374</t>
  </si>
  <si>
    <t>201U0593</t>
  </si>
  <si>
    <t>201U0375</t>
  </si>
  <si>
    <t>201U0109</t>
  </si>
  <si>
    <t>201U0376</t>
  </si>
  <si>
    <t>201U0378</t>
  </si>
  <si>
    <t>201U0039</t>
  </si>
  <si>
    <t>201U0544</t>
  </si>
  <si>
    <t>201U0380</t>
  </si>
  <si>
    <t>201U0386</t>
  </si>
  <si>
    <t>201U0394</t>
  </si>
  <si>
    <t>201U0397</t>
  </si>
  <si>
    <t>201U0398</t>
  </si>
  <si>
    <t>201U0399</t>
  </si>
  <si>
    <t>201U0400</t>
  </si>
  <si>
    <t>201U0563</t>
  </si>
  <si>
    <t>201U0565</t>
  </si>
  <si>
    <t>ELECTROMAGNETISMO</t>
  </si>
  <si>
    <t>311 B</t>
  </si>
  <si>
    <t>ING. VICTOR PALMA CRUZ</t>
  </si>
  <si>
    <t>AGOSTO - DICIEMBRE 2024</t>
  </si>
  <si>
    <t>GOMEZ HERNANDEZ LUIS ERNESTO</t>
  </si>
  <si>
    <t>LUNA RODRIGUEZ DILAN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</si>
</sst>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theme="0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6" fillId="0" borderId="0"/>
  </cellStyleXfs>
  <cellXfs count="50">
    <xf numFmtId="0" fontId="0" fillId="0" borderId="0" xfId="0"/>
    <xf numFmtId="0" fontId="2" fillId="0" borderId="0" xfId="0" applyFont="1" applyAlignment="1"/>
    <xf numFmtId="0" fontId="0" fillId="0" borderId="2" xfId="0" applyBorder="1"/>
    <xf numFmtId="0" fontId="4" fillId="0" borderId="0" xfId="0" applyFont="1"/>
    <xf numFmtId="0" fontId="4" fillId="0" borderId="2" xfId="0" applyFont="1" applyBorder="1"/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8" xfId="0" applyBorder="1"/>
    <xf numFmtId="0" fontId="6" fillId="0" borderId="2" xfId="2" applyNumberFormat="1" applyBorder="1"/>
    <xf numFmtId="1" fontId="0" fillId="0" borderId="0" xfId="0" applyNumberFormat="1"/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6" fillId="0" borderId="9" xfId="2" applyNumberFormat="1" applyBorder="1"/>
    <xf numFmtId="0" fontId="6" fillId="0" borderId="0" xfId="2" applyNumberFormat="1"/>
    <xf numFmtId="0" fontId="0" fillId="0" borderId="2" xfId="0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5" xfId="0" applyFont="1" applyBorder="1" applyAlignment="1">
      <alignment horizontal="left"/>
    </xf>
    <xf numFmtId="0" fontId="0" fillId="0" borderId="6" xfId="0" applyFont="1" applyBorder="1" applyAlignment="1">
      <alignment horizontal="left"/>
    </xf>
    <xf numFmtId="0" fontId="0" fillId="0" borderId="7" xfId="0" applyFont="1" applyBorder="1" applyAlignment="1">
      <alignment horizontal="left"/>
    </xf>
  </cellXfs>
  <cellStyles count="3">
    <cellStyle name="Normal" xfId="0" builtinId="0"/>
    <cellStyle name="Normal 2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233556</xdr:colOff>
      <xdr:row>58</xdr:row>
      <xdr:rowOff>17639</xdr:rowOff>
    </xdr:from>
    <xdr:to>
      <xdr:col>13</xdr:col>
      <xdr:colOff>106892</xdr:colOff>
      <xdr:row>60</xdr:row>
      <xdr:rowOff>187324</xdr:rowOff>
    </xdr:to>
    <xdr:pic>
      <xdr:nvPicPr>
        <xdr:cNvPr id="7" name="Imagen 34" descr="Texto&#10;&#10;Descripción generada automáticament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7028" y="11368264"/>
          <a:ext cx="684725" cy="557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62"/>
  <sheetViews>
    <sheetView tabSelected="1" zoomScale="108" zoomScaleNormal="108" workbookViewId="0">
      <selection activeCell="N77" sqref="N77"/>
    </sheetView>
  </sheetViews>
  <sheetFormatPr baseColWidth="10" defaultRowHeight="15" x14ac:dyDescent="0.25"/>
  <cols>
    <col min="1" max="1" width="1.28515625" customWidth="1"/>
    <col min="2" max="2" width="5" customWidth="1"/>
    <col min="3" max="3" width="12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8" width="5.7109375" customWidth="1"/>
    <col min="19" max="19" width="12.42578125" customWidth="1"/>
  </cols>
  <sheetData>
    <row r="2" spans="2:21" ht="15.75" x14ac:dyDescent="0.25">
      <c r="B2" s="29" t="s">
        <v>9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1"/>
    </row>
    <row r="3" spans="2:21" x14ac:dyDescent="0.25">
      <c r="C3" s="30" t="s">
        <v>8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11"/>
    </row>
    <row r="4" spans="2:21" x14ac:dyDescent="0.25">
      <c r="C4" t="s">
        <v>0</v>
      </c>
      <c r="D4" s="31" t="s">
        <v>66</v>
      </c>
      <c r="E4" s="31"/>
      <c r="F4" s="31"/>
      <c r="G4" s="31"/>
      <c r="I4" t="s">
        <v>1</v>
      </c>
      <c r="J4" s="32" t="s">
        <v>67</v>
      </c>
      <c r="K4" s="32"/>
      <c r="M4" t="s">
        <v>2</v>
      </c>
      <c r="N4" s="33">
        <v>45558</v>
      </c>
      <c r="O4" s="33"/>
    </row>
    <row r="5" spans="2:21" ht="6.75" customHeight="1" x14ac:dyDescent="0.25">
      <c r="D5" s="3"/>
      <c r="E5" s="3"/>
      <c r="F5" s="3"/>
      <c r="G5" s="3"/>
    </row>
    <row r="6" spans="2:21" x14ac:dyDescent="0.25">
      <c r="C6" t="s">
        <v>3</v>
      </c>
      <c r="D6" s="32" t="s">
        <v>69</v>
      </c>
      <c r="E6" s="32"/>
      <c r="F6" s="32"/>
      <c r="G6" s="32"/>
      <c r="I6" s="34" t="s">
        <v>22</v>
      </c>
      <c r="J6" s="34"/>
      <c r="K6" s="35" t="s">
        <v>68</v>
      </c>
      <c r="L6" s="35"/>
      <c r="M6" s="35"/>
      <c r="N6" s="35"/>
      <c r="O6" s="35"/>
      <c r="P6" s="35"/>
    </row>
    <row r="7" spans="2:21" ht="11.25" customHeight="1" x14ac:dyDescent="0.25"/>
    <row r="8" spans="2:21" x14ac:dyDescent="0.25">
      <c r="B8" s="2" t="s">
        <v>4</v>
      </c>
      <c r="C8" s="2" t="s">
        <v>6</v>
      </c>
      <c r="D8" s="36" t="s">
        <v>5</v>
      </c>
      <c r="E8" s="36"/>
      <c r="F8" s="36"/>
      <c r="G8" s="36"/>
      <c r="H8" s="36"/>
      <c r="I8" s="36"/>
      <c r="J8" s="10" t="s">
        <v>7</v>
      </c>
      <c r="K8" s="10" t="s">
        <v>10</v>
      </c>
      <c r="L8" s="10" t="s">
        <v>11</v>
      </c>
      <c r="M8" s="10" t="s">
        <v>12</v>
      </c>
      <c r="N8" s="10" t="s">
        <v>13</v>
      </c>
      <c r="O8" s="10" t="s">
        <v>14</v>
      </c>
      <c r="P8" s="10" t="s">
        <v>15</v>
      </c>
      <c r="Q8" s="6" t="s">
        <v>23</v>
      </c>
    </row>
    <row r="9" spans="2:21" ht="15.75" x14ac:dyDescent="0.25">
      <c r="B9" s="9">
        <v>1</v>
      </c>
      <c r="C9" s="21" t="s">
        <v>24</v>
      </c>
      <c r="D9" s="26" t="s">
        <v>25</v>
      </c>
      <c r="E9" s="20"/>
      <c r="F9" s="20"/>
      <c r="G9" s="20"/>
      <c r="H9" s="20"/>
      <c r="I9" s="20"/>
      <c r="J9" s="25">
        <v>86</v>
      </c>
      <c r="K9" s="25">
        <v>0</v>
      </c>
      <c r="L9" s="25">
        <v>0</v>
      </c>
      <c r="M9" s="25">
        <v>0</v>
      </c>
      <c r="N9" s="25">
        <v>0</v>
      </c>
      <c r="O9" s="10">
        <v>0</v>
      </c>
      <c r="P9" s="10">
        <v>0</v>
      </c>
      <c r="Q9" s="7">
        <f>SUM(J9:P9)/4</f>
        <v>21.5</v>
      </c>
    </row>
    <row r="10" spans="2:21" ht="15.75" x14ac:dyDescent="0.25">
      <c r="B10" s="9">
        <f>B9+1</f>
        <v>2</v>
      </c>
      <c r="C10" s="21" t="s">
        <v>45</v>
      </c>
      <c r="D10" s="26" t="s">
        <v>26</v>
      </c>
      <c r="E10" s="20"/>
      <c r="F10" s="20"/>
      <c r="G10" s="20"/>
      <c r="H10" s="20"/>
      <c r="I10" s="20"/>
      <c r="J10" s="25">
        <v>81</v>
      </c>
      <c r="K10" s="25">
        <v>0</v>
      </c>
      <c r="L10" s="25">
        <v>0</v>
      </c>
      <c r="M10" s="25">
        <v>0</v>
      </c>
      <c r="N10" s="25">
        <v>0</v>
      </c>
      <c r="O10" s="25">
        <v>0</v>
      </c>
      <c r="P10" s="10">
        <v>0</v>
      </c>
      <c r="Q10" s="7">
        <f t="shared" ref="Q10:Q13" si="0">SUM(J10:P10)/4</f>
        <v>20.25</v>
      </c>
    </row>
    <row r="11" spans="2:21" ht="15.75" x14ac:dyDescent="0.25">
      <c r="B11" s="9">
        <f t="shared" ref="B11:B53" si="1">B10+1</f>
        <v>3</v>
      </c>
      <c r="C11" s="21" t="s">
        <v>46</v>
      </c>
      <c r="D11" s="26" t="s">
        <v>27</v>
      </c>
      <c r="E11" s="20"/>
      <c r="F11" s="20"/>
      <c r="G11" s="20"/>
      <c r="H11" s="20"/>
      <c r="I11" s="20"/>
      <c r="J11" s="25">
        <v>78</v>
      </c>
      <c r="K11" s="25">
        <v>0</v>
      </c>
      <c r="L11" s="25">
        <v>0</v>
      </c>
      <c r="M11" s="25">
        <v>0</v>
      </c>
      <c r="N11" s="25">
        <v>0</v>
      </c>
      <c r="O11" s="25">
        <v>0</v>
      </c>
      <c r="P11" s="10">
        <v>0</v>
      </c>
      <c r="Q11" s="7">
        <f t="shared" si="0"/>
        <v>19.5</v>
      </c>
      <c r="S11" s="22"/>
      <c r="T11" s="22"/>
      <c r="U11" s="22"/>
    </row>
    <row r="12" spans="2:21" ht="15.75" x14ac:dyDescent="0.25">
      <c r="B12" s="9">
        <f t="shared" si="1"/>
        <v>4</v>
      </c>
      <c r="C12" s="21" t="s">
        <v>47</v>
      </c>
      <c r="D12" s="26" t="s">
        <v>28</v>
      </c>
      <c r="E12" s="20"/>
      <c r="F12" s="20"/>
      <c r="G12" s="20"/>
      <c r="H12" s="20"/>
      <c r="I12" s="20"/>
      <c r="J12" s="25">
        <v>86</v>
      </c>
      <c r="K12" s="25">
        <v>0</v>
      </c>
      <c r="L12" s="25">
        <v>0</v>
      </c>
      <c r="M12" s="25">
        <v>0</v>
      </c>
      <c r="N12" s="25">
        <v>0</v>
      </c>
      <c r="O12" s="25">
        <v>0</v>
      </c>
      <c r="P12" s="10">
        <v>0</v>
      </c>
      <c r="Q12" s="7">
        <f t="shared" si="0"/>
        <v>21.5</v>
      </c>
    </row>
    <row r="13" spans="2:21" ht="15.75" x14ac:dyDescent="0.25">
      <c r="B13" s="9">
        <f t="shared" si="1"/>
        <v>5</v>
      </c>
      <c r="C13" s="21" t="s">
        <v>48</v>
      </c>
      <c r="D13" s="27" t="s">
        <v>29</v>
      </c>
      <c r="E13" s="20"/>
      <c r="F13" s="20"/>
      <c r="G13" s="20"/>
      <c r="H13" s="20"/>
      <c r="I13" s="20"/>
      <c r="J13" s="25">
        <v>73</v>
      </c>
      <c r="K13" s="25">
        <v>0</v>
      </c>
      <c r="L13" s="25">
        <v>0</v>
      </c>
      <c r="M13" s="25">
        <v>0</v>
      </c>
      <c r="N13" s="25">
        <v>0</v>
      </c>
      <c r="O13" s="25">
        <v>0</v>
      </c>
      <c r="P13" s="10">
        <v>0</v>
      </c>
      <c r="Q13" s="7">
        <f t="shared" si="0"/>
        <v>18.25</v>
      </c>
    </row>
    <row r="14" spans="2:21" ht="15.75" x14ac:dyDescent="0.25">
      <c r="B14" s="9">
        <f t="shared" si="1"/>
        <v>6</v>
      </c>
      <c r="C14" s="21" t="s">
        <v>49</v>
      </c>
      <c r="D14" s="20" t="s">
        <v>30</v>
      </c>
      <c r="E14" s="20"/>
      <c r="F14" s="20"/>
      <c r="G14" s="20"/>
      <c r="H14" s="20"/>
      <c r="I14" s="20"/>
      <c r="J14" s="25">
        <v>81</v>
      </c>
      <c r="K14" s="25">
        <v>0</v>
      </c>
      <c r="L14" s="25">
        <v>0</v>
      </c>
      <c r="M14" s="25">
        <v>0</v>
      </c>
      <c r="N14" s="25">
        <v>0</v>
      </c>
      <c r="O14" s="25">
        <v>0</v>
      </c>
      <c r="P14" s="10">
        <v>0</v>
      </c>
      <c r="Q14" s="7">
        <f t="shared" ref="Q14:Q40" si="2">SUM(J14:P14)/5</f>
        <v>16.2</v>
      </c>
    </row>
    <row r="15" spans="2:21" ht="15.75" x14ac:dyDescent="0.25">
      <c r="B15" s="9">
        <f t="shared" si="1"/>
        <v>7</v>
      </c>
      <c r="C15" s="21" t="s">
        <v>50</v>
      </c>
      <c r="D15" s="20" t="s">
        <v>31</v>
      </c>
      <c r="E15" s="20"/>
      <c r="F15" s="20"/>
      <c r="G15" s="20"/>
      <c r="H15" s="20"/>
      <c r="I15" s="20"/>
      <c r="J15" s="25">
        <v>35</v>
      </c>
      <c r="K15" s="28">
        <v>0</v>
      </c>
      <c r="L15" s="28">
        <v>0</v>
      </c>
      <c r="M15" s="28">
        <v>0</v>
      </c>
      <c r="N15" s="28">
        <v>0</v>
      </c>
      <c r="O15" s="28">
        <v>0</v>
      </c>
      <c r="P15" s="28">
        <v>0</v>
      </c>
      <c r="Q15" s="7">
        <f t="shared" si="2"/>
        <v>7</v>
      </c>
    </row>
    <row r="16" spans="2:21" ht="15.75" x14ac:dyDescent="0.25">
      <c r="B16" s="9">
        <f t="shared" si="1"/>
        <v>8</v>
      </c>
      <c r="C16" s="21" t="s">
        <v>51</v>
      </c>
      <c r="D16" s="20" t="s">
        <v>70</v>
      </c>
      <c r="E16" s="20"/>
      <c r="F16" s="20"/>
      <c r="G16" s="20"/>
      <c r="H16" s="20"/>
      <c r="I16" s="20"/>
      <c r="J16" s="25">
        <v>66</v>
      </c>
      <c r="K16" s="28">
        <v>0</v>
      </c>
      <c r="L16" s="28">
        <v>0</v>
      </c>
      <c r="M16" s="28">
        <v>0</v>
      </c>
      <c r="N16" s="28">
        <v>0</v>
      </c>
      <c r="O16" s="28">
        <v>0</v>
      </c>
      <c r="P16" s="28">
        <v>0</v>
      </c>
      <c r="Q16" s="7">
        <f t="shared" si="2"/>
        <v>13.2</v>
      </c>
    </row>
    <row r="17" spans="2:19" ht="15.75" x14ac:dyDescent="0.25">
      <c r="B17" s="9">
        <f t="shared" si="1"/>
        <v>9</v>
      </c>
      <c r="C17" s="21" t="s">
        <v>52</v>
      </c>
      <c r="D17" s="20" t="s">
        <v>32</v>
      </c>
      <c r="E17" s="20"/>
      <c r="F17" s="20"/>
      <c r="G17" s="20"/>
      <c r="H17" s="20"/>
      <c r="I17" s="20"/>
      <c r="J17" s="25">
        <v>0</v>
      </c>
      <c r="K17" s="25"/>
      <c r="L17" s="25"/>
      <c r="M17" s="25"/>
      <c r="N17" s="25"/>
      <c r="O17" s="25"/>
      <c r="P17" s="10"/>
      <c r="Q17" s="7">
        <f t="shared" si="2"/>
        <v>0</v>
      </c>
    </row>
    <row r="18" spans="2:19" ht="15.75" x14ac:dyDescent="0.25">
      <c r="B18" s="9">
        <f t="shared" si="1"/>
        <v>10</v>
      </c>
      <c r="C18" s="21" t="s">
        <v>53</v>
      </c>
      <c r="D18" s="20" t="s">
        <v>33</v>
      </c>
      <c r="E18" s="20"/>
      <c r="F18" s="20"/>
      <c r="G18" s="20"/>
      <c r="H18" s="20"/>
      <c r="I18" s="20"/>
      <c r="J18" s="25">
        <v>35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  <c r="Q18" s="7">
        <f t="shared" si="2"/>
        <v>7</v>
      </c>
    </row>
    <row r="19" spans="2:19" ht="15.75" x14ac:dyDescent="0.25">
      <c r="B19" s="9">
        <f t="shared" si="1"/>
        <v>11</v>
      </c>
      <c r="C19" s="21" t="s">
        <v>54</v>
      </c>
      <c r="D19" s="20" t="s">
        <v>34</v>
      </c>
      <c r="E19" s="20"/>
      <c r="F19" s="20"/>
      <c r="G19" s="20"/>
      <c r="H19" s="20"/>
      <c r="I19" s="20"/>
      <c r="J19" s="25">
        <v>78</v>
      </c>
      <c r="K19" s="28">
        <v>0</v>
      </c>
      <c r="L19" s="28">
        <v>0</v>
      </c>
      <c r="M19" s="28">
        <v>0</v>
      </c>
      <c r="N19" s="28">
        <v>0</v>
      </c>
      <c r="O19" s="28">
        <v>0</v>
      </c>
      <c r="P19" s="28">
        <v>0</v>
      </c>
      <c r="Q19" s="7">
        <f t="shared" si="2"/>
        <v>15.6</v>
      </c>
    </row>
    <row r="20" spans="2:19" ht="15.75" x14ac:dyDescent="0.25">
      <c r="B20" s="9">
        <f t="shared" si="1"/>
        <v>12</v>
      </c>
      <c r="C20" s="21" t="s">
        <v>55</v>
      </c>
      <c r="D20" s="20" t="s">
        <v>35</v>
      </c>
      <c r="E20" s="20"/>
      <c r="F20" s="20"/>
      <c r="G20" s="20"/>
      <c r="H20" s="20"/>
      <c r="I20" s="20"/>
      <c r="J20" s="25">
        <v>87</v>
      </c>
      <c r="K20" s="28">
        <v>0</v>
      </c>
      <c r="L20" s="28">
        <v>0</v>
      </c>
      <c r="M20" s="28">
        <v>0</v>
      </c>
      <c r="N20" s="28">
        <v>0</v>
      </c>
      <c r="O20" s="28">
        <v>0</v>
      </c>
      <c r="P20" s="28">
        <v>0</v>
      </c>
      <c r="Q20" s="7">
        <f t="shared" si="2"/>
        <v>17.399999999999999</v>
      </c>
      <c r="S20" s="22"/>
    </row>
    <row r="21" spans="2:19" ht="15.75" x14ac:dyDescent="0.25">
      <c r="B21" s="9">
        <f t="shared" si="1"/>
        <v>13</v>
      </c>
      <c r="C21" s="21" t="s">
        <v>56</v>
      </c>
      <c r="D21" s="20" t="s">
        <v>71</v>
      </c>
      <c r="E21" s="20"/>
      <c r="F21" s="20"/>
      <c r="G21" s="20"/>
      <c r="H21" s="20"/>
      <c r="I21" s="20"/>
      <c r="J21" s="25">
        <v>0</v>
      </c>
      <c r="K21" s="25"/>
      <c r="L21" s="25"/>
      <c r="M21" s="25"/>
      <c r="N21" s="25"/>
      <c r="O21" s="25"/>
      <c r="P21" s="10"/>
      <c r="Q21" s="7">
        <f t="shared" si="2"/>
        <v>0</v>
      </c>
    </row>
    <row r="22" spans="2:19" ht="15.75" x14ac:dyDescent="0.25">
      <c r="B22" s="9">
        <f t="shared" si="1"/>
        <v>14</v>
      </c>
      <c r="C22" s="21" t="s">
        <v>57</v>
      </c>
      <c r="D22" s="20" t="s">
        <v>36</v>
      </c>
      <c r="E22" s="20"/>
      <c r="F22" s="20"/>
      <c r="G22" s="20"/>
      <c r="H22" s="20"/>
      <c r="I22" s="20"/>
      <c r="J22" s="25">
        <v>81</v>
      </c>
      <c r="K22" s="28">
        <v>0</v>
      </c>
      <c r="L22" s="28">
        <v>0</v>
      </c>
      <c r="M22" s="28">
        <v>0</v>
      </c>
      <c r="N22" s="28">
        <v>0</v>
      </c>
      <c r="O22" s="28">
        <v>0</v>
      </c>
      <c r="P22" s="28">
        <v>0</v>
      </c>
      <c r="Q22" s="7">
        <f t="shared" si="2"/>
        <v>16.2</v>
      </c>
    </row>
    <row r="23" spans="2:19" ht="15.75" x14ac:dyDescent="0.25">
      <c r="B23" s="9">
        <f t="shared" si="1"/>
        <v>15</v>
      </c>
      <c r="C23" s="21" t="s">
        <v>58</v>
      </c>
      <c r="D23" s="20" t="s">
        <v>37</v>
      </c>
      <c r="E23" s="20"/>
      <c r="F23" s="20"/>
      <c r="G23" s="20"/>
      <c r="H23" s="20"/>
      <c r="I23" s="20"/>
      <c r="J23" s="25">
        <v>91</v>
      </c>
      <c r="K23" s="28">
        <v>0</v>
      </c>
      <c r="L23" s="28">
        <v>0</v>
      </c>
      <c r="M23" s="28">
        <v>0</v>
      </c>
      <c r="N23" s="28">
        <v>0</v>
      </c>
      <c r="O23" s="28">
        <v>0</v>
      </c>
      <c r="P23" s="28">
        <v>0</v>
      </c>
      <c r="Q23" s="7">
        <f t="shared" si="2"/>
        <v>18.2</v>
      </c>
    </row>
    <row r="24" spans="2:19" ht="15.75" x14ac:dyDescent="0.25">
      <c r="B24" s="9">
        <f t="shared" si="1"/>
        <v>16</v>
      </c>
      <c r="C24" s="21" t="s">
        <v>59</v>
      </c>
      <c r="D24" s="20" t="s">
        <v>38</v>
      </c>
      <c r="E24" s="20"/>
      <c r="F24" s="20"/>
      <c r="G24" s="20"/>
      <c r="H24" s="20"/>
      <c r="I24" s="20"/>
      <c r="J24" s="25">
        <v>90</v>
      </c>
      <c r="K24" s="28">
        <v>0</v>
      </c>
      <c r="L24" s="28">
        <v>0</v>
      </c>
      <c r="M24" s="28">
        <v>0</v>
      </c>
      <c r="N24" s="28">
        <v>0</v>
      </c>
      <c r="O24" s="28">
        <v>0</v>
      </c>
      <c r="P24" s="28">
        <v>0</v>
      </c>
      <c r="Q24" s="7">
        <f t="shared" si="2"/>
        <v>18</v>
      </c>
    </row>
    <row r="25" spans="2:19" ht="15.75" x14ac:dyDescent="0.25">
      <c r="B25" s="9">
        <f t="shared" si="1"/>
        <v>17</v>
      </c>
      <c r="C25" s="21" t="s">
        <v>60</v>
      </c>
      <c r="D25" s="20" t="s">
        <v>39</v>
      </c>
      <c r="E25" s="20"/>
      <c r="F25" s="20"/>
      <c r="G25" s="20"/>
      <c r="H25" s="20"/>
      <c r="I25" s="20"/>
      <c r="J25" s="25">
        <v>76</v>
      </c>
      <c r="K25" s="28">
        <v>0</v>
      </c>
      <c r="L25" s="28">
        <v>0</v>
      </c>
      <c r="M25" s="28">
        <v>0</v>
      </c>
      <c r="N25" s="28">
        <v>0</v>
      </c>
      <c r="O25" s="28">
        <v>0</v>
      </c>
      <c r="P25" s="28">
        <v>0</v>
      </c>
      <c r="Q25" s="7">
        <f t="shared" si="2"/>
        <v>15.2</v>
      </c>
    </row>
    <row r="26" spans="2:19" ht="15.75" x14ac:dyDescent="0.25">
      <c r="B26" s="9">
        <f t="shared" si="1"/>
        <v>18</v>
      </c>
      <c r="C26" s="21" t="s">
        <v>61</v>
      </c>
      <c r="D26" s="20" t="s">
        <v>40</v>
      </c>
      <c r="E26" s="20"/>
      <c r="F26" s="20"/>
      <c r="G26" s="20"/>
      <c r="H26" s="20"/>
      <c r="I26" s="20"/>
      <c r="J26" s="23">
        <v>0</v>
      </c>
      <c r="K26" s="23"/>
      <c r="L26" s="23"/>
      <c r="M26" s="23"/>
      <c r="N26" s="10"/>
      <c r="O26" s="10"/>
      <c r="P26" s="10"/>
      <c r="Q26" s="7">
        <f t="shared" si="2"/>
        <v>0</v>
      </c>
    </row>
    <row r="27" spans="2:19" ht="15.75" x14ac:dyDescent="0.25">
      <c r="B27" s="9">
        <f t="shared" si="1"/>
        <v>19</v>
      </c>
      <c r="C27" s="21" t="s">
        <v>62</v>
      </c>
      <c r="D27" s="20" t="s">
        <v>41</v>
      </c>
      <c r="E27" s="20"/>
      <c r="F27" s="20"/>
      <c r="G27" s="20"/>
      <c r="H27" s="20"/>
      <c r="I27" s="20"/>
      <c r="J27" s="23">
        <v>71</v>
      </c>
      <c r="K27" s="28">
        <v>0</v>
      </c>
      <c r="L27" s="28">
        <v>0</v>
      </c>
      <c r="M27" s="28">
        <v>0</v>
      </c>
      <c r="N27" s="28">
        <v>0</v>
      </c>
      <c r="O27" s="28">
        <v>0</v>
      </c>
      <c r="P27" s="28">
        <v>0</v>
      </c>
      <c r="Q27" s="7">
        <f t="shared" si="2"/>
        <v>14.2</v>
      </c>
    </row>
    <row r="28" spans="2:19" ht="15.75" x14ac:dyDescent="0.25">
      <c r="B28" s="24">
        <f t="shared" si="1"/>
        <v>20</v>
      </c>
      <c r="C28" s="21" t="s">
        <v>63</v>
      </c>
      <c r="D28" s="20" t="s">
        <v>42</v>
      </c>
      <c r="E28" s="20"/>
      <c r="F28" s="20"/>
      <c r="G28" s="20"/>
      <c r="H28" s="20"/>
      <c r="I28" s="20"/>
      <c r="J28" s="23">
        <v>98</v>
      </c>
      <c r="K28" s="28">
        <v>0</v>
      </c>
      <c r="L28" s="28">
        <v>0</v>
      </c>
      <c r="M28" s="28">
        <v>0</v>
      </c>
      <c r="N28" s="28">
        <v>0</v>
      </c>
      <c r="O28" s="28">
        <v>0</v>
      </c>
      <c r="P28" s="28">
        <v>0</v>
      </c>
      <c r="Q28" s="7">
        <f t="shared" si="2"/>
        <v>19.600000000000001</v>
      </c>
    </row>
    <row r="29" spans="2:19" ht="15.75" x14ac:dyDescent="0.25">
      <c r="B29" s="24">
        <f t="shared" si="1"/>
        <v>21</v>
      </c>
      <c r="C29" s="21" t="s">
        <v>64</v>
      </c>
      <c r="D29" s="20" t="s">
        <v>43</v>
      </c>
      <c r="E29" s="20"/>
      <c r="F29" s="20"/>
      <c r="G29" s="20"/>
      <c r="H29" s="20"/>
      <c r="I29" s="20"/>
      <c r="J29" s="23">
        <v>76</v>
      </c>
      <c r="K29" s="28">
        <v>0</v>
      </c>
      <c r="L29" s="28">
        <v>0</v>
      </c>
      <c r="M29" s="28">
        <v>0</v>
      </c>
      <c r="N29" s="28">
        <v>0</v>
      </c>
      <c r="O29" s="28">
        <v>0</v>
      </c>
      <c r="P29" s="28">
        <v>0</v>
      </c>
      <c r="Q29" s="7">
        <f t="shared" si="2"/>
        <v>15.2</v>
      </c>
    </row>
    <row r="30" spans="2:19" ht="15.75" x14ac:dyDescent="0.25">
      <c r="B30" s="24">
        <f t="shared" si="1"/>
        <v>22</v>
      </c>
      <c r="C30" s="21" t="s">
        <v>65</v>
      </c>
      <c r="D30" s="47" t="s">
        <v>44</v>
      </c>
      <c r="E30" s="48"/>
      <c r="F30" s="48"/>
      <c r="G30" s="48"/>
      <c r="H30" s="48"/>
      <c r="I30" s="49"/>
      <c r="J30" s="19">
        <v>0</v>
      </c>
      <c r="K30" s="19"/>
      <c r="L30" s="19"/>
      <c r="M30" s="19"/>
      <c r="N30" s="19"/>
      <c r="O30" s="19"/>
      <c r="P30" s="19"/>
      <c r="Q30" s="7">
        <f t="shared" si="2"/>
        <v>0</v>
      </c>
    </row>
    <row r="31" spans="2:19" ht="15.75" x14ac:dyDescent="0.25">
      <c r="B31" s="24">
        <f t="shared" si="1"/>
        <v>23</v>
      </c>
      <c r="C31" s="21"/>
      <c r="D31" s="47"/>
      <c r="E31" s="48"/>
      <c r="F31" s="48"/>
      <c r="G31" s="48"/>
      <c r="H31" s="48"/>
      <c r="I31" s="49"/>
      <c r="J31" s="19"/>
      <c r="K31" s="19"/>
      <c r="L31" s="19"/>
      <c r="M31" s="19"/>
      <c r="N31" s="19"/>
      <c r="O31" s="19"/>
      <c r="P31" s="19"/>
      <c r="Q31" s="7">
        <f t="shared" si="2"/>
        <v>0</v>
      </c>
    </row>
    <row r="32" spans="2:19" ht="15.75" x14ac:dyDescent="0.25">
      <c r="B32" s="24">
        <f t="shared" si="1"/>
        <v>24</v>
      </c>
      <c r="C32" s="21"/>
      <c r="D32" s="47"/>
      <c r="E32" s="48"/>
      <c r="F32" s="48"/>
      <c r="G32" s="48"/>
      <c r="H32" s="48"/>
      <c r="I32" s="49"/>
      <c r="J32" s="19"/>
      <c r="K32" s="19"/>
      <c r="L32" s="19"/>
      <c r="M32" s="19"/>
      <c r="N32" s="19"/>
      <c r="O32" s="19"/>
      <c r="P32" s="19"/>
      <c r="Q32" s="7">
        <f t="shared" si="2"/>
        <v>0</v>
      </c>
    </row>
    <row r="33" spans="2:17" ht="15.75" x14ac:dyDescent="0.25">
      <c r="B33" s="24">
        <f t="shared" si="1"/>
        <v>25</v>
      </c>
      <c r="C33" s="21"/>
      <c r="D33" s="47"/>
      <c r="E33" s="48"/>
      <c r="F33" s="48"/>
      <c r="G33" s="48"/>
      <c r="H33" s="48"/>
      <c r="I33" s="49"/>
      <c r="J33" s="19"/>
      <c r="K33" s="19"/>
      <c r="L33" s="19"/>
      <c r="M33" s="19"/>
      <c r="N33" s="19"/>
      <c r="O33" s="19"/>
      <c r="P33" s="19"/>
      <c r="Q33" s="7">
        <f t="shared" si="2"/>
        <v>0</v>
      </c>
    </row>
    <row r="34" spans="2:17" ht="15.75" x14ac:dyDescent="0.25">
      <c r="B34" s="24">
        <f t="shared" si="1"/>
        <v>26</v>
      </c>
      <c r="C34" s="21"/>
      <c r="D34" s="47"/>
      <c r="E34" s="48"/>
      <c r="F34" s="48"/>
      <c r="G34" s="48"/>
      <c r="H34" s="48"/>
      <c r="I34" s="49"/>
      <c r="J34" s="19"/>
      <c r="K34" s="19"/>
      <c r="L34" s="19"/>
      <c r="M34" s="19"/>
      <c r="N34" s="19"/>
      <c r="O34" s="19"/>
      <c r="P34" s="19"/>
      <c r="Q34" s="7">
        <f t="shared" si="2"/>
        <v>0</v>
      </c>
    </row>
    <row r="35" spans="2:17" ht="15.75" x14ac:dyDescent="0.25">
      <c r="B35" s="24">
        <f t="shared" si="1"/>
        <v>27</v>
      </c>
      <c r="C35" s="21"/>
      <c r="D35" s="47"/>
      <c r="E35" s="48"/>
      <c r="F35" s="48"/>
      <c r="G35" s="48"/>
      <c r="H35" s="48"/>
      <c r="I35" s="49"/>
      <c r="J35" s="19"/>
      <c r="K35" s="19"/>
      <c r="L35" s="19"/>
      <c r="M35" s="19"/>
      <c r="N35" s="19"/>
      <c r="O35" s="19"/>
      <c r="P35" s="19"/>
      <c r="Q35" s="7">
        <f t="shared" si="2"/>
        <v>0</v>
      </c>
    </row>
    <row r="36" spans="2:17" ht="15.75" x14ac:dyDescent="0.25">
      <c r="B36" s="24">
        <f t="shared" si="1"/>
        <v>28</v>
      </c>
      <c r="C36" s="21"/>
      <c r="D36" s="47"/>
      <c r="E36" s="48"/>
      <c r="F36" s="48"/>
      <c r="G36" s="48"/>
      <c r="H36" s="48"/>
      <c r="I36" s="49"/>
      <c r="J36" s="19"/>
      <c r="K36" s="19"/>
      <c r="L36" s="19"/>
      <c r="M36" s="19"/>
      <c r="N36" s="19"/>
      <c r="O36" s="19"/>
      <c r="P36" s="19"/>
      <c r="Q36" s="7">
        <f t="shared" si="2"/>
        <v>0</v>
      </c>
    </row>
    <row r="37" spans="2:17" x14ac:dyDescent="0.25">
      <c r="B37" s="24">
        <f t="shared" si="1"/>
        <v>29</v>
      </c>
      <c r="C37" s="9"/>
      <c r="D37" s="37"/>
      <c r="E37" s="37"/>
      <c r="F37" s="37"/>
      <c r="G37" s="37"/>
      <c r="H37" s="37"/>
      <c r="I37" s="37"/>
      <c r="J37" s="10"/>
      <c r="K37" s="10"/>
      <c r="L37" s="10"/>
      <c r="M37" s="10"/>
      <c r="N37" s="10"/>
      <c r="O37" s="10"/>
      <c r="P37" s="10"/>
      <c r="Q37" s="7">
        <f t="shared" si="2"/>
        <v>0</v>
      </c>
    </row>
    <row r="38" spans="2:17" x14ac:dyDescent="0.25">
      <c r="B38" s="24">
        <f t="shared" si="1"/>
        <v>30</v>
      </c>
      <c r="C38" s="9"/>
      <c r="D38" s="37"/>
      <c r="E38" s="37"/>
      <c r="F38" s="37"/>
      <c r="G38" s="37"/>
      <c r="H38" s="37"/>
      <c r="I38" s="37"/>
      <c r="J38" s="10"/>
      <c r="K38" s="10"/>
      <c r="L38" s="10"/>
      <c r="M38" s="10"/>
      <c r="N38" s="10"/>
      <c r="O38" s="10"/>
      <c r="P38" s="10"/>
      <c r="Q38" s="7">
        <f t="shared" si="2"/>
        <v>0</v>
      </c>
    </row>
    <row r="39" spans="2:17" x14ac:dyDescent="0.25">
      <c r="B39" s="24">
        <f t="shared" si="1"/>
        <v>31</v>
      </c>
      <c r="C39" s="9"/>
      <c r="D39" s="37"/>
      <c r="E39" s="37"/>
      <c r="F39" s="37"/>
      <c r="G39" s="37"/>
      <c r="H39" s="37"/>
      <c r="I39" s="37"/>
      <c r="J39" s="10"/>
      <c r="K39" s="10"/>
      <c r="L39" s="10"/>
      <c r="M39" s="10"/>
      <c r="N39" s="10"/>
      <c r="O39" s="10"/>
      <c r="P39" s="10"/>
      <c r="Q39" s="7">
        <f t="shared" si="2"/>
        <v>0</v>
      </c>
    </row>
    <row r="40" spans="2:17" x14ac:dyDescent="0.25">
      <c r="B40" s="24">
        <f t="shared" si="1"/>
        <v>32</v>
      </c>
      <c r="C40" s="9"/>
      <c r="D40" s="37"/>
      <c r="E40" s="37"/>
      <c r="F40" s="37"/>
      <c r="G40" s="37"/>
      <c r="H40" s="37"/>
      <c r="I40" s="37"/>
      <c r="J40" s="10"/>
      <c r="K40" s="10"/>
      <c r="L40" s="10"/>
      <c r="M40" s="10"/>
      <c r="N40" s="10"/>
      <c r="O40" s="10"/>
      <c r="P40" s="10"/>
      <c r="Q40" s="7">
        <f t="shared" si="2"/>
        <v>0</v>
      </c>
    </row>
    <row r="41" spans="2:17" x14ac:dyDescent="0.25">
      <c r="B41" s="24">
        <f t="shared" si="1"/>
        <v>33</v>
      </c>
      <c r="C41" s="9"/>
      <c r="D41" s="37"/>
      <c r="E41" s="37"/>
      <c r="F41" s="37"/>
      <c r="G41" s="37"/>
      <c r="H41" s="37"/>
      <c r="I41" s="37"/>
      <c r="J41" s="10"/>
      <c r="K41" s="10"/>
      <c r="L41" s="10"/>
      <c r="M41" s="10"/>
      <c r="N41" s="10"/>
      <c r="O41" s="10"/>
      <c r="P41" s="10"/>
      <c r="Q41" s="7">
        <f t="shared" ref="Q41:Q48" si="3">SUM(J41:P41)/7</f>
        <v>0</v>
      </c>
    </row>
    <row r="42" spans="2:17" x14ac:dyDescent="0.25">
      <c r="B42" s="24">
        <f t="shared" si="1"/>
        <v>34</v>
      </c>
      <c r="C42" s="9"/>
      <c r="D42" s="37"/>
      <c r="E42" s="37"/>
      <c r="F42" s="37"/>
      <c r="G42" s="37"/>
      <c r="H42" s="37"/>
      <c r="I42" s="37"/>
      <c r="J42" s="10"/>
      <c r="K42" s="10"/>
      <c r="L42" s="10"/>
      <c r="M42" s="10"/>
      <c r="N42" s="10"/>
      <c r="O42" s="10"/>
      <c r="P42" s="10"/>
      <c r="Q42" s="7">
        <f t="shared" si="3"/>
        <v>0</v>
      </c>
    </row>
    <row r="43" spans="2:17" x14ac:dyDescent="0.25">
      <c r="B43" s="24">
        <f t="shared" si="1"/>
        <v>35</v>
      </c>
      <c r="C43" s="9"/>
      <c r="D43" s="37"/>
      <c r="E43" s="37"/>
      <c r="F43" s="37"/>
      <c r="G43" s="37"/>
      <c r="H43" s="37"/>
      <c r="I43" s="37"/>
      <c r="J43" s="10"/>
      <c r="K43" s="10"/>
      <c r="L43" s="10"/>
      <c r="M43" s="10"/>
      <c r="N43" s="10"/>
      <c r="O43" s="10"/>
      <c r="P43" s="10"/>
      <c r="Q43" s="7">
        <f t="shared" si="3"/>
        <v>0</v>
      </c>
    </row>
    <row r="44" spans="2:17" x14ac:dyDescent="0.25">
      <c r="B44" s="24">
        <f t="shared" si="1"/>
        <v>36</v>
      </c>
      <c r="C44" s="9"/>
      <c r="D44" s="37"/>
      <c r="E44" s="37"/>
      <c r="F44" s="37"/>
      <c r="G44" s="37"/>
      <c r="H44" s="37"/>
      <c r="I44" s="37"/>
      <c r="J44" s="10"/>
      <c r="K44" s="10"/>
      <c r="L44" s="10"/>
      <c r="M44" s="10"/>
      <c r="N44" s="10"/>
      <c r="O44" s="10"/>
      <c r="P44" s="10"/>
      <c r="Q44" s="7">
        <f t="shared" si="3"/>
        <v>0</v>
      </c>
    </row>
    <row r="45" spans="2:17" x14ac:dyDescent="0.25">
      <c r="B45" s="24">
        <f t="shared" si="1"/>
        <v>37</v>
      </c>
      <c r="C45" s="4"/>
      <c r="D45" s="37"/>
      <c r="E45" s="37"/>
      <c r="F45" s="37"/>
      <c r="G45" s="37"/>
      <c r="H45" s="37"/>
      <c r="I45" s="37"/>
      <c r="J45" s="10"/>
      <c r="K45" s="10"/>
      <c r="L45" s="10"/>
      <c r="M45" s="10"/>
      <c r="N45" s="10"/>
      <c r="O45" s="10"/>
      <c r="P45" s="10"/>
      <c r="Q45" s="7">
        <f t="shared" si="3"/>
        <v>0</v>
      </c>
    </row>
    <row r="46" spans="2:17" x14ac:dyDescent="0.25">
      <c r="B46" s="24">
        <f t="shared" si="1"/>
        <v>38</v>
      </c>
      <c r="C46" s="4"/>
      <c r="D46" s="37"/>
      <c r="E46" s="37"/>
      <c r="F46" s="37"/>
      <c r="G46" s="37"/>
      <c r="H46" s="37"/>
      <c r="I46" s="37"/>
      <c r="J46" s="10"/>
      <c r="K46" s="10"/>
      <c r="L46" s="10"/>
      <c r="M46" s="10"/>
      <c r="N46" s="10"/>
      <c r="O46" s="10"/>
      <c r="P46" s="10"/>
      <c r="Q46" s="7">
        <f t="shared" si="3"/>
        <v>0</v>
      </c>
    </row>
    <row r="47" spans="2:17" x14ac:dyDescent="0.25">
      <c r="B47" s="24">
        <f t="shared" si="1"/>
        <v>39</v>
      </c>
      <c r="C47" s="4"/>
      <c r="D47" s="37"/>
      <c r="E47" s="37"/>
      <c r="F47" s="37"/>
      <c r="G47" s="37"/>
      <c r="H47" s="37"/>
      <c r="I47" s="37"/>
      <c r="J47" s="10"/>
      <c r="K47" s="10"/>
      <c r="L47" s="10"/>
      <c r="M47" s="10"/>
      <c r="N47" s="10"/>
      <c r="O47" s="10"/>
      <c r="P47" s="10"/>
      <c r="Q47" s="7">
        <f t="shared" si="3"/>
        <v>0</v>
      </c>
    </row>
    <row r="48" spans="2:17" x14ac:dyDescent="0.25">
      <c r="B48" s="24">
        <f t="shared" si="1"/>
        <v>40</v>
      </c>
      <c r="C48" s="4"/>
      <c r="D48" s="37"/>
      <c r="E48" s="37"/>
      <c r="F48" s="37"/>
      <c r="G48" s="37"/>
      <c r="H48" s="37"/>
      <c r="I48" s="37"/>
      <c r="J48" s="10"/>
      <c r="K48" s="10"/>
      <c r="L48" s="10"/>
      <c r="M48" s="10"/>
      <c r="N48" s="10"/>
      <c r="O48" s="10"/>
      <c r="P48" s="10"/>
      <c r="Q48" s="7">
        <f t="shared" si="3"/>
        <v>0</v>
      </c>
    </row>
    <row r="49" spans="2:17" x14ac:dyDescent="0.25">
      <c r="B49" s="24">
        <f t="shared" si="1"/>
        <v>41</v>
      </c>
      <c r="C49" s="4"/>
      <c r="D49" s="37"/>
      <c r="E49" s="37"/>
      <c r="F49" s="37"/>
      <c r="G49" s="37"/>
      <c r="H49" s="37"/>
      <c r="I49" s="37"/>
      <c r="J49" s="10"/>
      <c r="K49" s="10"/>
      <c r="L49" s="10"/>
      <c r="M49" s="10"/>
      <c r="N49" s="10"/>
      <c r="O49" s="10"/>
      <c r="P49" s="10"/>
      <c r="Q49" s="7">
        <f t="shared" ref="Q49:Q53" si="4">SUM(J49:P49)/7</f>
        <v>0</v>
      </c>
    </row>
    <row r="50" spans="2:17" x14ac:dyDescent="0.25">
      <c r="B50" s="24">
        <f t="shared" si="1"/>
        <v>42</v>
      </c>
      <c r="C50" s="4"/>
      <c r="D50" s="37"/>
      <c r="E50" s="37"/>
      <c r="F50" s="37"/>
      <c r="G50" s="37"/>
      <c r="H50" s="37"/>
      <c r="I50" s="37"/>
      <c r="J50" s="10"/>
      <c r="K50" s="10"/>
      <c r="L50" s="10"/>
      <c r="M50" s="10"/>
      <c r="N50" s="10"/>
      <c r="O50" s="10"/>
      <c r="P50" s="10"/>
      <c r="Q50" s="7">
        <f t="shared" si="4"/>
        <v>0</v>
      </c>
    </row>
    <row r="51" spans="2:17" x14ac:dyDescent="0.25">
      <c r="B51" s="24">
        <f t="shared" si="1"/>
        <v>43</v>
      </c>
      <c r="C51" s="4"/>
      <c r="D51" s="37"/>
      <c r="E51" s="37"/>
      <c r="F51" s="37"/>
      <c r="G51" s="37"/>
      <c r="H51" s="37"/>
      <c r="I51" s="37"/>
      <c r="J51" s="10"/>
      <c r="K51" s="10"/>
      <c r="L51" s="10"/>
      <c r="M51" s="10"/>
      <c r="N51" s="10"/>
      <c r="O51" s="10"/>
      <c r="P51" s="10"/>
      <c r="Q51" s="7">
        <f t="shared" si="4"/>
        <v>0</v>
      </c>
    </row>
    <row r="52" spans="2:17" x14ac:dyDescent="0.25">
      <c r="B52" s="24">
        <f t="shared" si="1"/>
        <v>44</v>
      </c>
      <c r="C52" s="4"/>
      <c r="D52" s="37"/>
      <c r="E52" s="37"/>
      <c r="F52" s="37"/>
      <c r="G52" s="37"/>
      <c r="H52" s="37"/>
      <c r="I52" s="37"/>
      <c r="J52" s="10"/>
      <c r="K52" s="10"/>
      <c r="L52" s="10"/>
      <c r="M52" s="10"/>
      <c r="N52" s="10"/>
      <c r="O52" s="10"/>
      <c r="P52" s="10"/>
      <c r="Q52" s="7">
        <f t="shared" si="4"/>
        <v>0</v>
      </c>
    </row>
    <row r="53" spans="2:17" x14ac:dyDescent="0.25">
      <c r="B53" s="24">
        <f t="shared" si="1"/>
        <v>45</v>
      </c>
      <c r="C53" s="13"/>
      <c r="D53" s="38"/>
      <c r="E53" s="39"/>
      <c r="F53" s="39"/>
      <c r="G53" s="39"/>
      <c r="H53" s="39"/>
      <c r="I53" s="40"/>
      <c r="J53" s="2"/>
      <c r="K53" s="2"/>
      <c r="L53" s="2"/>
      <c r="M53" s="2"/>
      <c r="N53" s="2"/>
      <c r="O53" s="2"/>
      <c r="P53" s="2"/>
      <c r="Q53" s="7">
        <f t="shared" si="4"/>
        <v>0</v>
      </c>
    </row>
    <row r="54" spans="2:17" x14ac:dyDescent="0.25">
      <c r="C54" s="41"/>
      <c r="D54" s="41"/>
      <c r="E54" s="8"/>
      <c r="H54" s="42" t="s">
        <v>19</v>
      </c>
      <c r="I54" s="42"/>
      <c r="J54" s="14">
        <f>COUNTIF(J9:J53,"&gt;=70")</f>
        <v>15</v>
      </c>
      <c r="K54" s="14">
        <f t="shared" ref="K54:P54" si="5">COUNTIF(K9:K53,"&gt;=70")</f>
        <v>0</v>
      </c>
      <c r="L54" s="14">
        <f t="shared" si="5"/>
        <v>0</v>
      </c>
      <c r="M54" s="14">
        <f t="shared" si="5"/>
        <v>0</v>
      </c>
      <c r="N54" s="14">
        <f t="shared" si="5"/>
        <v>0</v>
      </c>
      <c r="O54" s="14">
        <f t="shared" si="5"/>
        <v>0</v>
      </c>
      <c r="P54" s="14">
        <f t="shared" si="5"/>
        <v>0</v>
      </c>
      <c r="Q54" s="18">
        <f t="shared" ref="Q54" si="6">COUNTIF(Q9:Q48,"&gt;=70")</f>
        <v>0</v>
      </c>
    </row>
    <row r="55" spans="2:17" x14ac:dyDescent="0.25">
      <c r="C55" s="41"/>
      <c r="D55" s="41"/>
      <c r="E55" s="12"/>
      <c r="H55" s="43" t="s">
        <v>20</v>
      </c>
      <c r="I55" s="43"/>
      <c r="J55" s="15">
        <f>COUNTIF(J9:J53,"&lt;70")</f>
        <v>7</v>
      </c>
      <c r="K55" s="15">
        <f t="shared" ref="K55:Q55" si="7">COUNTIF(K9:K53,"&lt;70")</f>
        <v>18</v>
      </c>
      <c r="L55" s="15">
        <f t="shared" si="7"/>
        <v>18</v>
      </c>
      <c r="M55" s="15">
        <f t="shared" si="7"/>
        <v>18</v>
      </c>
      <c r="N55" s="15">
        <f t="shared" si="7"/>
        <v>18</v>
      </c>
      <c r="O55" s="15">
        <f t="shared" si="7"/>
        <v>18</v>
      </c>
      <c r="P55" s="15">
        <f t="shared" si="7"/>
        <v>18</v>
      </c>
      <c r="Q55" s="15">
        <f t="shared" si="7"/>
        <v>45</v>
      </c>
    </row>
    <row r="56" spans="2:17" x14ac:dyDescent="0.25">
      <c r="C56" s="41"/>
      <c r="D56" s="41"/>
      <c r="E56" s="41"/>
      <c r="H56" s="43" t="s">
        <v>21</v>
      </c>
      <c r="I56" s="43"/>
      <c r="J56" s="15">
        <f>COUNT(J9:J53)</f>
        <v>22</v>
      </c>
      <c r="K56" s="15">
        <f t="shared" ref="K56:Q56" si="8">COUNT(K9:K53)</f>
        <v>18</v>
      </c>
      <c r="L56" s="15">
        <f t="shared" si="8"/>
        <v>18</v>
      </c>
      <c r="M56" s="15">
        <f t="shared" si="8"/>
        <v>18</v>
      </c>
      <c r="N56" s="15">
        <f t="shared" si="8"/>
        <v>18</v>
      </c>
      <c r="O56" s="15">
        <f t="shared" si="8"/>
        <v>18</v>
      </c>
      <c r="P56" s="15">
        <f t="shared" si="8"/>
        <v>18</v>
      </c>
      <c r="Q56" s="15">
        <f t="shared" si="8"/>
        <v>45</v>
      </c>
    </row>
    <row r="57" spans="2:17" x14ac:dyDescent="0.25">
      <c r="C57" s="41"/>
      <c r="D57" s="41"/>
      <c r="E57" s="8"/>
      <c r="F57" s="5"/>
      <c r="H57" s="44" t="s">
        <v>16</v>
      </c>
      <c r="I57" s="44"/>
      <c r="J57" s="16">
        <f>J54/J56</f>
        <v>0.68181818181818177</v>
      </c>
      <c r="K57" s="17">
        <f t="shared" ref="K57:Q57" si="9">K54/K56</f>
        <v>0</v>
      </c>
      <c r="L57" s="17">
        <f t="shared" si="9"/>
        <v>0</v>
      </c>
      <c r="M57" s="17">
        <f t="shared" si="9"/>
        <v>0</v>
      </c>
      <c r="N57" s="17">
        <f t="shared" si="9"/>
        <v>0</v>
      </c>
      <c r="O57" s="17">
        <f t="shared" si="9"/>
        <v>0</v>
      </c>
      <c r="P57" s="17">
        <f t="shared" si="9"/>
        <v>0</v>
      </c>
      <c r="Q57" s="17">
        <f t="shared" si="9"/>
        <v>0</v>
      </c>
    </row>
    <row r="58" spans="2:17" x14ac:dyDescent="0.25">
      <c r="C58" s="41"/>
      <c r="D58" s="41"/>
      <c r="E58" s="8"/>
      <c r="F58" s="5"/>
      <c r="H58" s="44" t="s">
        <v>17</v>
      </c>
      <c r="I58" s="44"/>
      <c r="J58" s="16">
        <f>J55/J56</f>
        <v>0.31818181818181818</v>
      </c>
      <c r="K58" s="16">
        <f t="shared" ref="K58:Q58" si="10">K55/K56</f>
        <v>1</v>
      </c>
      <c r="L58" s="17">
        <f t="shared" si="10"/>
        <v>1</v>
      </c>
      <c r="M58" s="17">
        <f t="shared" si="10"/>
        <v>1</v>
      </c>
      <c r="N58" s="17">
        <f t="shared" si="10"/>
        <v>1</v>
      </c>
      <c r="O58" s="17">
        <f t="shared" si="10"/>
        <v>1</v>
      </c>
      <c r="P58" s="17">
        <f t="shared" si="10"/>
        <v>1</v>
      </c>
      <c r="Q58" s="17">
        <f t="shared" si="10"/>
        <v>1</v>
      </c>
    </row>
    <row r="59" spans="2:17" x14ac:dyDescent="0.25">
      <c r="C59" s="41"/>
      <c r="D59" s="41"/>
      <c r="E59" s="12"/>
      <c r="F59" s="5"/>
    </row>
    <row r="60" spans="2:17" x14ac:dyDescent="0.25">
      <c r="C60" s="8"/>
      <c r="D60" s="8"/>
      <c r="E60" s="12"/>
      <c r="F60" s="5"/>
    </row>
    <row r="61" spans="2:17" x14ac:dyDescent="0.25">
      <c r="J61" s="45"/>
      <c r="K61" s="45"/>
      <c r="L61" s="45"/>
      <c r="M61" s="45"/>
      <c r="N61" s="45"/>
      <c r="O61" s="45"/>
      <c r="P61" s="45"/>
    </row>
    <row r="62" spans="2:17" x14ac:dyDescent="0.25">
      <c r="J62" s="46" t="s">
        <v>18</v>
      </c>
      <c r="K62" s="46"/>
      <c r="L62" s="46"/>
      <c r="M62" s="46"/>
      <c r="N62" s="46"/>
      <c r="O62" s="46"/>
      <c r="P62" s="46"/>
    </row>
  </sheetData>
  <sortState ref="C9:H27">
    <sortCondition ref="D9:D27"/>
  </sortState>
  <mergeCells count="46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30:I30"/>
    <mergeCell ref="D31:I31"/>
    <mergeCell ref="D32:I32"/>
    <mergeCell ref="D33:I33"/>
    <mergeCell ref="D34:I34"/>
    <mergeCell ref="D35:I35"/>
    <mergeCell ref="D36:I36"/>
    <mergeCell ref="D6:G6"/>
    <mergeCell ref="I6:J6"/>
    <mergeCell ref="K6:P6"/>
    <mergeCell ref="D8:I8"/>
    <mergeCell ref="B2:P2"/>
    <mergeCell ref="C3:P3"/>
    <mergeCell ref="D4:G4"/>
    <mergeCell ref="J4:K4"/>
    <mergeCell ref="N4:O4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ELECTROMAGNETISMO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AreaAcademica</cp:lastModifiedBy>
  <cp:lastPrinted>2024-09-26T19:07:24Z</cp:lastPrinted>
  <dcterms:created xsi:type="dcterms:W3CDTF">2023-03-14T19:16:59Z</dcterms:created>
  <dcterms:modified xsi:type="dcterms:W3CDTF">2024-11-05T19:22:46Z</dcterms:modified>
</cp:coreProperties>
</file>