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esktop\USB JOKE\ITSSAT\CALCULO DIFERENCIAL ESCOLARIZADO\"/>
    </mc:Choice>
  </mc:AlternateContent>
  <bookViews>
    <workbookView xWindow="0" yWindow="0" windowWidth="20490" windowHeight="7530"/>
  </bookViews>
  <sheets>
    <sheet name="CALCULO 101B IIND" sheetId="6" r:id="rId1"/>
    <sheet name="CALCULO 107 B IGE " sheetId="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6" l="1"/>
  <c r="K35" i="8"/>
  <c r="K36" i="8"/>
  <c r="P37" i="8"/>
  <c r="O37" i="8"/>
  <c r="N37" i="8"/>
  <c r="M37" i="8"/>
  <c r="L37" i="8"/>
  <c r="K37" i="8"/>
  <c r="J37" i="8"/>
  <c r="J38" i="8" s="1"/>
  <c r="P36" i="8"/>
  <c r="P39" i="8" s="1"/>
  <c r="O36" i="8"/>
  <c r="N36" i="8"/>
  <c r="N39" i="8" s="1"/>
  <c r="M36" i="8"/>
  <c r="L36" i="8"/>
  <c r="P35" i="8"/>
  <c r="P38" i="8" s="1"/>
  <c r="O35" i="8"/>
  <c r="O38" i="8" s="1"/>
  <c r="N35" i="8"/>
  <c r="N38" i="8" s="1"/>
  <c r="M35" i="8"/>
  <c r="M38" i="8" s="1"/>
  <c r="L35" i="8"/>
  <c r="L38" i="8" s="1"/>
  <c r="Q33" i="8"/>
  <c r="Q32" i="8"/>
  <c r="Q31" i="8"/>
  <c r="Q30" i="8"/>
  <c r="Q29" i="8"/>
  <c r="Q28" i="8"/>
  <c r="Q27" i="8"/>
  <c r="Q26" i="8"/>
  <c r="B26" i="8"/>
  <c r="B27" i="8" s="1"/>
  <c r="B28" i="8" s="1"/>
  <c r="B29" i="8" s="1"/>
  <c r="B30" i="8" s="1"/>
  <c r="B31" i="8" s="1"/>
  <c r="B32" i="8" s="1"/>
  <c r="B33" i="8" s="1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Q11" i="8"/>
  <c r="Q10" i="8"/>
  <c r="Q9" i="8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9" i="6"/>
  <c r="L39" i="8" l="1"/>
  <c r="Q48" i="6"/>
  <c r="K38" i="8"/>
  <c r="J39" i="8"/>
  <c r="Q37" i="8"/>
  <c r="K39" i="8"/>
  <c r="M39" i="8"/>
  <c r="O39" i="8"/>
  <c r="P49" i="6"/>
  <c r="O49" i="6"/>
  <c r="N49" i="6"/>
  <c r="M49" i="6"/>
  <c r="L49" i="6"/>
  <c r="K49" i="6"/>
  <c r="J49" i="6"/>
  <c r="P48" i="6"/>
  <c r="O48" i="6"/>
  <c r="N48" i="6"/>
  <c r="M48" i="6"/>
  <c r="L48" i="6"/>
  <c r="K48" i="6"/>
  <c r="J48" i="6"/>
  <c r="P47" i="6"/>
  <c r="P50" i="6" s="1"/>
  <c r="O47" i="6"/>
  <c r="O50" i="6" s="1"/>
  <c r="N47" i="6"/>
  <c r="N50" i="6" s="1"/>
  <c r="M47" i="6"/>
  <c r="L47" i="6"/>
  <c r="L50" i="6" s="1"/>
  <c r="K47" i="6"/>
  <c r="K50" i="6" s="1"/>
  <c r="J47" i="6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L51" i="6" l="1"/>
  <c r="N51" i="6"/>
  <c r="P51" i="6"/>
  <c r="Q39" i="8"/>
  <c r="Q38" i="8"/>
  <c r="K51" i="6"/>
  <c r="J51" i="6"/>
  <c r="M50" i="6"/>
  <c r="Q49" i="6"/>
  <c r="M51" i="6"/>
  <c r="O51" i="6"/>
  <c r="Q47" i="6"/>
  <c r="Q51" i="6"/>
  <c r="Q50" i="6" l="1"/>
</calcChain>
</file>

<file path=xl/sharedStrings.xml><?xml version="1.0" encoding="utf-8"?>
<sst xmlns="http://schemas.openxmlformats.org/spreadsheetml/2006/main" count="169" uniqueCount="145">
  <si>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</si>
  <si>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</si>
  <si>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</si>
  <si>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</si>
  <si>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</si>
  <si>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</si>
  <si>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</si>
  <si>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</si>
  <si>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</si>
  <si>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</si>
  <si>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</si>
  <si>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</si>
  <si>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</si>
  <si>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</si>
  <si>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</si>
  <si>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</si>
  <si>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</si>
  <si>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</si>
  <si>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</si>
  <si>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</si>
  <si>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</si>
  <si>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CALCULO DIFERENCIAL </t>
  </si>
  <si>
    <t>107 B</t>
  </si>
  <si>
    <t>Agosto - Diciembre  2024</t>
  </si>
  <si>
    <t>I.Bq. Itzel Jokebed Guzman Ramos</t>
  </si>
  <si>
    <t xml:space="preserve">HERNANDEZ ROBLERO ALEXIS ADAIR </t>
  </si>
  <si>
    <t>RODRIGUEZ ESPARZA JOSE MARIA</t>
  </si>
  <si>
    <t>JUAREZ SANTOS ESTEFANI</t>
  </si>
  <si>
    <t>MUÑIZ IXBA AMILETT</t>
  </si>
  <si>
    <t>MARTINEZ XALA EMMANUEL DE JESUS</t>
  </si>
  <si>
    <t>XOLOT ALVARADO JOSE ANTONIO</t>
  </si>
  <si>
    <t>BAXIN PIXTA ERICK</t>
  </si>
  <si>
    <t>MARCIAL XALA JOSÉ SIMON</t>
  </si>
  <si>
    <t>DIAZ HERNANDEZ LEON</t>
  </si>
  <si>
    <t xml:space="preserve">GARCIA BELTRAN MIGUEL </t>
  </si>
  <si>
    <t>GONZALEZ CHIGO JOSUE ROBERTO</t>
  </si>
  <si>
    <t>SOLANA PELAEZ AZUL AVRIL</t>
  </si>
  <si>
    <t>CORTEZ ORGANISTA GABRIEL</t>
  </si>
  <si>
    <t>XOLO SANCHEZ FANI ELIZABETH</t>
  </si>
  <si>
    <t>COBAXIN ACUA JOEL RAUL</t>
  </si>
  <si>
    <t>AGUILAR CHONTAL INGRID</t>
  </si>
  <si>
    <t>GALLEGOS CARLON CESIA</t>
  </si>
  <si>
    <t>TEOBA CONTRERAS DIANA DEL CARMEN</t>
  </si>
  <si>
    <t>PALAFOX PRADO MILAGRO DE JESUS</t>
  </si>
  <si>
    <t>PARDO LOPEZ MAXIMO</t>
  </si>
  <si>
    <t>XALATE MENDOZA GAEL ENRIQUE</t>
  </si>
  <si>
    <t>BELTRAN TOTO DANIELA</t>
  </si>
  <si>
    <t>MOLINA CRUZ KIMBERLY</t>
  </si>
  <si>
    <t>PEREZ GARCIA MARCO ANTONIO</t>
  </si>
  <si>
    <t>RAMIREZ MORENO MITZI ADELA</t>
  </si>
  <si>
    <t>LLANO PUCHETA MARIA DEL ROSARIO</t>
  </si>
  <si>
    <t>LOPEZ PEREZ NIEVES MARLENE</t>
  </si>
  <si>
    <t>TORRES NAVARRETE ODALYS RUBI</t>
  </si>
  <si>
    <t>IXTEPAN PUCHETA EVELIN ANYELI</t>
  </si>
  <si>
    <t xml:space="preserve">SEGURA GUZMAN LIZETH SADAY </t>
  </si>
  <si>
    <t>101 B</t>
  </si>
  <si>
    <t>VALENCIA GONZALEZ ANA CRISTINA</t>
  </si>
  <si>
    <t>241U0069</t>
  </si>
  <si>
    <t>241U0239</t>
  </si>
  <si>
    <t>241U0035</t>
  </si>
  <si>
    <t>241U0064</t>
  </si>
  <si>
    <t>241U0016</t>
  </si>
  <si>
    <t>241U0026</t>
  </si>
  <si>
    <t>241U0050</t>
  </si>
  <si>
    <t>241U0028</t>
  </si>
  <si>
    <t>241U0584</t>
  </si>
  <si>
    <t>241U0058</t>
  </si>
  <si>
    <t>241U0067</t>
  </si>
  <si>
    <t>LUCHO PAXTIAN ALEXIS</t>
  </si>
  <si>
    <t>241U0037</t>
  </si>
  <si>
    <t>241U0054</t>
  </si>
  <si>
    <t>241U0038</t>
  </si>
  <si>
    <t>241U0036</t>
  </si>
  <si>
    <t>241U0059</t>
  </si>
  <si>
    <t>NOLASCO FIGUEROA OSCAR OTHON</t>
  </si>
  <si>
    <t>241U0043</t>
  </si>
  <si>
    <t>241U0022</t>
  </si>
  <si>
    <t>241U0042</t>
  </si>
  <si>
    <t>241U0014</t>
  </si>
  <si>
    <t>241U0034</t>
  </si>
  <si>
    <t>241U0017</t>
  </si>
  <si>
    <t>241U0315</t>
  </si>
  <si>
    <t>241U0056</t>
  </si>
  <si>
    <t>241U0030</t>
  </si>
  <si>
    <t>241U0072</t>
  </si>
  <si>
    <t>BADILLO SERRANO KEVIN OTONIEL</t>
  </si>
  <si>
    <t>241U0600</t>
  </si>
  <si>
    <t>241U0073</t>
  </si>
  <si>
    <t>241U0023</t>
  </si>
  <si>
    <t>241U0491</t>
  </si>
  <si>
    <t>241U008</t>
  </si>
  <si>
    <t>241U0049</t>
  </si>
  <si>
    <t>241U0032</t>
  </si>
  <si>
    <t>241U0612</t>
  </si>
  <si>
    <t>AMBROS XOLO INGRID</t>
  </si>
  <si>
    <t>ANOTA SEBA FELIPE JESUS ABRAHAM</t>
  </si>
  <si>
    <t>GONZALEZ CRUZ JOHNY</t>
  </si>
  <si>
    <t>HERNANDEZ ANTEMATE JULISSA DEL CARMEN</t>
  </si>
  <si>
    <t>MARTHEN GAMEZ ALICIA KARELIA</t>
  </si>
  <si>
    <t>MORALES CAMPOS PEDRO GERARDO</t>
  </si>
  <si>
    <t>PAXTIAN CAPI MILAGROS JAMILETH</t>
  </si>
  <si>
    <t>AMBROS IXTEPAN FLORICELA</t>
  </si>
  <si>
    <t xml:space="preserve">BARRIOS CHAPOL JOSE ANTONIO </t>
  </si>
  <si>
    <t>BAXIN PUCHETA JAZMIN</t>
  </si>
  <si>
    <t>CANSINO BELLI JONATHAN</t>
  </si>
  <si>
    <t xml:space="preserve">CHIGUIL MACHUCHO RAMIRO ALESSANDRO </t>
  </si>
  <si>
    <t>COMI VELASCO LESLIE JANINE</t>
  </si>
  <si>
    <t xml:space="preserve">CRUZ TEPACH JORGE ABRAHAM </t>
  </si>
  <si>
    <t xml:space="preserve">ESCRIBANO POLITO NORMA </t>
  </si>
  <si>
    <t xml:space="preserve">FLORES COBAXIN ALEXANDER </t>
  </si>
  <si>
    <t>GUTIERREZ MELO LUIS</t>
  </si>
  <si>
    <t xml:space="preserve">HERNANDEZ TOTO LUIS ANGEL </t>
  </si>
  <si>
    <t>IXTEPAN BELLI LUZ ALEJANDRA</t>
  </si>
  <si>
    <t xml:space="preserve">LOPEZ CANSINO JOLETH ESMERALDA </t>
  </si>
  <si>
    <t xml:space="preserve">ORTEGA CADENA GERVACIO </t>
  </si>
  <si>
    <t xml:space="preserve">PUCHETA ROSAS YUSLEYSI </t>
  </si>
  <si>
    <t>REYES FISCAL PEDRO GIEZI</t>
  </si>
  <si>
    <t>MIROS LUCHO YAMILET</t>
  </si>
  <si>
    <t>241U0279</t>
  </si>
  <si>
    <t>241U0278</t>
  </si>
  <si>
    <t>241U0313</t>
  </si>
  <si>
    <t>241U0287</t>
  </si>
  <si>
    <t>241U0307</t>
  </si>
  <si>
    <t>241U0267</t>
  </si>
  <si>
    <t>241U0271</t>
  </si>
  <si>
    <t>241U0298</t>
  </si>
  <si>
    <t>241U0268</t>
  </si>
  <si>
    <t>241U0276</t>
  </si>
  <si>
    <t>241U0319</t>
  </si>
  <si>
    <t xml:space="preserve">SEBA MORAN KEVIN MARCELO </t>
  </si>
  <si>
    <t>241U0292</t>
  </si>
  <si>
    <t>241U0282</t>
  </si>
  <si>
    <t>241U0269</t>
  </si>
  <si>
    <t>241U0305</t>
  </si>
  <si>
    <t>231U0631</t>
  </si>
  <si>
    <t>241U0283</t>
  </si>
  <si>
    <t>241U0316</t>
  </si>
  <si>
    <t>241U0293</t>
  </si>
  <si>
    <t>241U0272</t>
  </si>
  <si>
    <t>241U0579</t>
  </si>
  <si>
    <t>241U0309</t>
  </si>
  <si>
    <t>241U0296</t>
  </si>
  <si>
    <t>241U0300</t>
  </si>
  <si>
    <t>LOPEZ REMENTERÍA AURELIO</t>
  </si>
  <si>
    <t>241U0640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</si>
</sst>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9" fontId="1" fillId="3" borderId="8" xfId="1" applyFont="1" applyFill="1" applyBorder="1" applyAlignment="1">
      <alignment horizontal="center"/>
    </xf>
    <xf numFmtId="9" fontId="5" fillId="3" borderId="8" xfId="1" applyFont="1" applyFill="1" applyBorder="1" applyAlignment="1">
      <alignment horizontal="center"/>
    </xf>
    <xf numFmtId="0" fontId="1" fillId="4" borderId="0" xfId="0" applyFont="1" applyFill="1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267104</xdr:colOff>
      <xdr:row>52</xdr:row>
      <xdr:rowOff>14787</xdr:rowOff>
    </xdr:from>
    <xdr:to>
      <xdr:col>13</xdr:col>
      <xdr:colOff>283825</xdr:colOff>
      <xdr:row>56</xdr:row>
      <xdr:rowOff>146784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7104" y="9945481"/>
          <a:ext cx="914702" cy="908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161229</xdr:colOff>
      <xdr:row>40</xdr:row>
      <xdr:rowOff>23231</xdr:rowOff>
    </xdr:from>
    <xdr:to>
      <xdr:col>13</xdr:col>
      <xdr:colOff>19435</xdr:colOff>
      <xdr:row>43</xdr:row>
      <xdr:rowOff>180600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5741" y="7317987"/>
          <a:ext cx="744586" cy="714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abSelected="1" topLeftCell="A2" zoomScale="68" zoomScaleNormal="84" workbookViewId="0">
      <selection activeCell="C3" sqref="C3:P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42578125" customWidth="1"/>
    <col min="11" max="11" width="8.28515625" customWidth="1"/>
    <col min="12" max="12" width="7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0" t="s">
        <v>21</v>
      </c>
      <c r="E4" s="30"/>
      <c r="F4" s="30"/>
      <c r="G4" s="30"/>
      <c r="I4" t="s">
        <v>1</v>
      </c>
      <c r="J4" s="31" t="s">
        <v>55</v>
      </c>
      <c r="K4" s="31"/>
      <c r="M4" t="s">
        <v>2</v>
      </c>
      <c r="N4" s="32">
        <v>45637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23</v>
      </c>
      <c r="E6" s="31"/>
      <c r="F6" s="31"/>
      <c r="G6" s="31"/>
      <c r="I6" s="33" t="s">
        <v>19</v>
      </c>
      <c r="J6" s="33"/>
      <c r="K6" s="34" t="s">
        <v>24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8" t="s">
        <v>20</v>
      </c>
    </row>
    <row r="9" spans="2:18" x14ac:dyDescent="0.25">
      <c r="B9" s="6">
        <v>1</v>
      </c>
      <c r="C9" s="6" t="s">
        <v>90</v>
      </c>
      <c r="D9" s="27" t="s">
        <v>40</v>
      </c>
      <c r="E9" s="27"/>
      <c r="F9" s="27"/>
      <c r="G9" s="27"/>
      <c r="H9" s="27"/>
      <c r="I9" s="27"/>
      <c r="J9" s="4">
        <v>93</v>
      </c>
      <c r="K9" s="4">
        <v>95</v>
      </c>
      <c r="L9" s="4">
        <v>100</v>
      </c>
      <c r="M9" s="4">
        <v>96</v>
      </c>
      <c r="N9" s="4"/>
      <c r="O9" s="4"/>
      <c r="P9" s="4"/>
      <c r="Q9" s="9">
        <f>SUM(J9:M9)/4</f>
        <v>96</v>
      </c>
    </row>
    <row r="10" spans="2:18" x14ac:dyDescent="0.25">
      <c r="B10" s="14">
        <v>2</v>
      </c>
      <c r="C10" s="14" t="s">
        <v>93</v>
      </c>
      <c r="D10" s="36" t="s">
        <v>85</v>
      </c>
      <c r="E10" s="37"/>
      <c r="F10" s="37"/>
      <c r="G10" s="37"/>
      <c r="H10" s="37"/>
      <c r="I10" s="38"/>
      <c r="J10" s="15">
        <v>74</v>
      </c>
      <c r="K10" s="26">
        <v>95</v>
      </c>
      <c r="L10" s="15">
        <v>95</v>
      </c>
      <c r="M10" s="15">
        <v>85</v>
      </c>
      <c r="N10" s="15"/>
      <c r="O10" s="15"/>
      <c r="P10" s="15"/>
      <c r="Q10" s="9">
        <f t="shared" ref="Q10:Q43" si="0">SUM(J10:M10)/4</f>
        <v>87.25</v>
      </c>
    </row>
    <row r="11" spans="2:18" x14ac:dyDescent="0.25">
      <c r="B11" s="6">
        <v>3</v>
      </c>
      <c r="C11" s="6" t="s">
        <v>78</v>
      </c>
      <c r="D11" s="27" t="s">
        <v>31</v>
      </c>
      <c r="E11" s="27"/>
      <c r="F11" s="27"/>
      <c r="G11" s="27"/>
      <c r="H11" s="27"/>
      <c r="I11" s="27"/>
      <c r="J11" s="4">
        <v>93</v>
      </c>
      <c r="K11" s="26">
        <v>95</v>
      </c>
      <c r="L11" s="4">
        <v>95</v>
      </c>
      <c r="M11" s="4">
        <v>92</v>
      </c>
      <c r="N11" s="4"/>
      <c r="O11" s="4"/>
      <c r="P11" s="4"/>
      <c r="Q11" s="9">
        <f t="shared" si="0"/>
        <v>93.75</v>
      </c>
    </row>
    <row r="12" spans="2:18" x14ac:dyDescent="0.25">
      <c r="B12" s="6">
        <f t="shared" ref="B12:B43" si="1">B11+1</f>
        <v>4</v>
      </c>
      <c r="C12" s="6" t="s">
        <v>61</v>
      </c>
      <c r="D12" s="27" t="s">
        <v>46</v>
      </c>
      <c r="E12" s="27"/>
      <c r="F12" s="27"/>
      <c r="G12" s="27"/>
      <c r="H12" s="27"/>
      <c r="I12" s="27"/>
      <c r="J12" s="4">
        <v>87</v>
      </c>
      <c r="K12" s="26">
        <v>95</v>
      </c>
      <c r="L12" s="4">
        <v>95</v>
      </c>
      <c r="M12" s="4">
        <v>98</v>
      </c>
      <c r="N12" s="4"/>
      <c r="O12" s="4"/>
      <c r="P12" s="4"/>
      <c r="Q12" s="9">
        <f t="shared" si="0"/>
        <v>93.75</v>
      </c>
    </row>
    <row r="13" spans="2:18" x14ac:dyDescent="0.25">
      <c r="B13" s="6">
        <f t="shared" si="1"/>
        <v>5</v>
      </c>
      <c r="C13" s="6" t="s">
        <v>76</v>
      </c>
      <c r="D13" s="27" t="s">
        <v>39</v>
      </c>
      <c r="E13" s="27"/>
      <c r="F13" s="27"/>
      <c r="G13" s="27"/>
      <c r="H13" s="27"/>
      <c r="I13" s="27"/>
      <c r="J13" s="4">
        <v>74</v>
      </c>
      <c r="K13" s="26">
        <v>95</v>
      </c>
      <c r="L13" s="4">
        <v>95</v>
      </c>
      <c r="M13" s="4">
        <v>70</v>
      </c>
      <c r="N13" s="4"/>
      <c r="O13" s="4"/>
      <c r="P13" s="4"/>
      <c r="Q13" s="9">
        <f t="shared" si="0"/>
        <v>83.5</v>
      </c>
    </row>
    <row r="14" spans="2:18" x14ac:dyDescent="0.25">
      <c r="B14" s="6">
        <f t="shared" si="1"/>
        <v>6</v>
      </c>
      <c r="C14" s="6" t="s">
        <v>88</v>
      </c>
      <c r="D14" s="27" t="s">
        <v>37</v>
      </c>
      <c r="E14" s="27"/>
      <c r="F14" s="27"/>
      <c r="G14" s="27"/>
      <c r="H14" s="27"/>
      <c r="I14" s="27"/>
      <c r="J14" s="4">
        <v>70</v>
      </c>
      <c r="K14" s="26">
        <v>95</v>
      </c>
      <c r="L14" s="4">
        <v>95</v>
      </c>
      <c r="M14" s="4">
        <v>85</v>
      </c>
      <c r="N14" s="4"/>
      <c r="O14" s="4"/>
      <c r="P14" s="4"/>
      <c r="Q14" s="9">
        <f t="shared" si="0"/>
        <v>86.25</v>
      </c>
    </row>
    <row r="15" spans="2:18" x14ac:dyDescent="0.25">
      <c r="B15" s="6">
        <f t="shared" si="1"/>
        <v>7</v>
      </c>
      <c r="C15" s="6" t="s">
        <v>80</v>
      </c>
      <c r="D15" s="27" t="s">
        <v>33</v>
      </c>
      <c r="E15" s="27"/>
      <c r="F15" s="27"/>
      <c r="G15" s="27"/>
      <c r="H15" s="27"/>
      <c r="I15" s="27"/>
      <c r="J15" s="4">
        <v>88</v>
      </c>
      <c r="K15" s="26">
        <v>95</v>
      </c>
      <c r="L15" s="4">
        <v>95</v>
      </c>
      <c r="M15" s="4">
        <v>89</v>
      </c>
      <c r="N15" s="4"/>
      <c r="O15" s="4"/>
      <c r="P15" s="4"/>
      <c r="Q15" s="9">
        <f t="shared" si="0"/>
        <v>91.75</v>
      </c>
    </row>
    <row r="16" spans="2:18" x14ac:dyDescent="0.25">
      <c r="B16" s="6">
        <f t="shared" si="1"/>
        <v>8</v>
      </c>
      <c r="C16" s="6" t="s">
        <v>62</v>
      </c>
      <c r="D16" s="27" t="s">
        <v>41</v>
      </c>
      <c r="E16" s="27"/>
      <c r="F16" s="27"/>
      <c r="G16" s="27"/>
      <c r="H16" s="27"/>
      <c r="I16" s="27"/>
      <c r="J16" s="4">
        <v>99</v>
      </c>
      <c r="K16" s="26">
        <v>95</v>
      </c>
      <c r="L16" s="4">
        <v>85</v>
      </c>
      <c r="M16" s="4">
        <v>98</v>
      </c>
      <c r="N16" s="4"/>
      <c r="O16" s="4"/>
      <c r="P16" s="4"/>
      <c r="Q16" s="9">
        <f t="shared" si="0"/>
        <v>94.25</v>
      </c>
    </row>
    <row r="17" spans="2:17" x14ac:dyDescent="0.25">
      <c r="B17" s="6">
        <f t="shared" si="1"/>
        <v>9</v>
      </c>
      <c r="C17" s="6" t="s">
        <v>89</v>
      </c>
      <c r="D17" s="27" t="s">
        <v>34</v>
      </c>
      <c r="E17" s="27"/>
      <c r="F17" s="27"/>
      <c r="G17" s="27"/>
      <c r="H17" s="27"/>
      <c r="I17" s="27"/>
      <c r="J17" s="4">
        <v>79</v>
      </c>
      <c r="K17" s="26">
        <v>95</v>
      </c>
      <c r="L17" s="4">
        <v>95</v>
      </c>
      <c r="M17" s="4">
        <v>95</v>
      </c>
      <c r="N17" s="4"/>
      <c r="O17" s="4"/>
      <c r="P17" s="4"/>
      <c r="Q17" s="9">
        <f t="shared" si="0"/>
        <v>91</v>
      </c>
    </row>
    <row r="18" spans="2:17" x14ac:dyDescent="0.25">
      <c r="B18" s="6">
        <f t="shared" si="1"/>
        <v>10</v>
      </c>
      <c r="C18" s="6" t="s">
        <v>64</v>
      </c>
      <c r="D18" s="27" t="s">
        <v>35</v>
      </c>
      <c r="E18" s="27"/>
      <c r="F18" s="27"/>
      <c r="G18" s="27"/>
      <c r="H18" s="27"/>
      <c r="I18" s="27"/>
      <c r="J18" s="4">
        <v>89</v>
      </c>
      <c r="K18" s="26">
        <v>95</v>
      </c>
      <c r="L18" s="4">
        <v>95</v>
      </c>
      <c r="M18" s="4">
        <v>80</v>
      </c>
      <c r="N18" s="4"/>
      <c r="O18" s="4"/>
      <c r="P18" s="4"/>
      <c r="Q18" s="9">
        <f t="shared" si="0"/>
        <v>89.75</v>
      </c>
    </row>
    <row r="19" spans="2:17" x14ac:dyDescent="0.25">
      <c r="B19" s="6">
        <f t="shared" si="1"/>
        <v>11</v>
      </c>
      <c r="C19" s="6" t="s">
        <v>83</v>
      </c>
      <c r="D19" s="39" t="s">
        <v>25</v>
      </c>
      <c r="E19" s="39"/>
      <c r="F19" s="39"/>
      <c r="G19" s="39"/>
      <c r="H19" s="39"/>
      <c r="I19" s="39"/>
      <c r="J19" s="4">
        <v>80</v>
      </c>
      <c r="K19" s="26">
        <v>95</v>
      </c>
      <c r="L19" s="4">
        <v>95</v>
      </c>
      <c r="M19" s="4">
        <v>80</v>
      </c>
      <c r="N19" s="4"/>
      <c r="O19" s="4"/>
      <c r="P19" s="4"/>
      <c r="Q19" s="9">
        <f t="shared" si="0"/>
        <v>87.5</v>
      </c>
    </row>
    <row r="20" spans="2:17" x14ac:dyDescent="0.25">
      <c r="B20" s="6">
        <f t="shared" si="1"/>
        <v>12</v>
      </c>
      <c r="C20" s="6" t="s">
        <v>92</v>
      </c>
      <c r="D20" s="27" t="s">
        <v>53</v>
      </c>
      <c r="E20" s="27"/>
      <c r="F20" s="27"/>
      <c r="G20" s="27"/>
      <c r="H20" s="27"/>
      <c r="I20" s="27"/>
      <c r="J20" s="4">
        <v>91</v>
      </c>
      <c r="K20" s="26">
        <v>95</v>
      </c>
      <c r="L20" s="4">
        <v>95</v>
      </c>
      <c r="M20" s="4">
        <v>97</v>
      </c>
      <c r="N20" s="4"/>
      <c r="O20" s="4"/>
      <c r="P20" s="4"/>
      <c r="Q20" s="9">
        <f t="shared" si="0"/>
        <v>94.5</v>
      </c>
    </row>
    <row r="21" spans="2:17" x14ac:dyDescent="0.25">
      <c r="B21" s="6">
        <f t="shared" si="1"/>
        <v>13</v>
      </c>
      <c r="C21" s="6" t="s">
        <v>79</v>
      </c>
      <c r="D21" s="27" t="s">
        <v>27</v>
      </c>
      <c r="E21" s="27"/>
      <c r="F21" s="27"/>
      <c r="G21" s="27"/>
      <c r="H21" s="27"/>
      <c r="I21" s="27"/>
      <c r="J21" s="4">
        <v>98</v>
      </c>
      <c r="K21" s="26">
        <v>95</v>
      </c>
      <c r="L21" s="4">
        <v>100</v>
      </c>
      <c r="M21" s="4">
        <v>97</v>
      </c>
      <c r="N21" s="4"/>
      <c r="O21" s="4"/>
      <c r="P21" s="4"/>
      <c r="Q21" s="9">
        <f t="shared" si="0"/>
        <v>97.5</v>
      </c>
    </row>
    <row r="22" spans="2:17" x14ac:dyDescent="0.25">
      <c r="B22" s="6">
        <f t="shared" si="1"/>
        <v>14</v>
      </c>
      <c r="C22" s="6" t="s">
        <v>59</v>
      </c>
      <c r="D22" s="27" t="s">
        <v>50</v>
      </c>
      <c r="E22" s="27"/>
      <c r="F22" s="27"/>
      <c r="G22" s="27"/>
      <c r="H22" s="27"/>
      <c r="I22" s="27"/>
      <c r="J22" s="4">
        <v>92</v>
      </c>
      <c r="K22" s="26">
        <v>95</v>
      </c>
      <c r="L22" s="4">
        <v>80</v>
      </c>
      <c r="M22" s="4">
        <v>100</v>
      </c>
      <c r="N22" s="4"/>
      <c r="O22" s="4"/>
      <c r="P22" s="4"/>
      <c r="Q22" s="9">
        <f t="shared" si="0"/>
        <v>91.75</v>
      </c>
    </row>
    <row r="23" spans="2:17" x14ac:dyDescent="0.25">
      <c r="B23" s="6">
        <f>B22+1</f>
        <v>15</v>
      </c>
      <c r="C23" s="6" t="s">
        <v>72</v>
      </c>
      <c r="D23" s="27" t="s">
        <v>51</v>
      </c>
      <c r="E23" s="27"/>
      <c r="F23" s="27"/>
      <c r="G23" s="27"/>
      <c r="H23" s="27"/>
      <c r="I23" s="27"/>
      <c r="J23" s="4">
        <v>90</v>
      </c>
      <c r="K23" s="26">
        <v>95</v>
      </c>
      <c r="L23" s="4">
        <v>100</v>
      </c>
      <c r="M23" s="4">
        <v>100</v>
      </c>
      <c r="N23" s="4"/>
      <c r="O23" s="4"/>
      <c r="P23" s="4"/>
      <c r="Q23" s="9">
        <f t="shared" si="0"/>
        <v>96.25</v>
      </c>
    </row>
    <row r="24" spans="2:17" x14ac:dyDescent="0.25">
      <c r="B24" s="14">
        <v>16</v>
      </c>
      <c r="C24" s="14" t="s">
        <v>144</v>
      </c>
      <c r="D24" s="36" t="s">
        <v>143</v>
      </c>
      <c r="E24" s="37"/>
      <c r="F24" s="37"/>
      <c r="G24" s="37"/>
      <c r="H24" s="37"/>
      <c r="I24" s="38"/>
      <c r="J24" s="15">
        <v>70</v>
      </c>
      <c r="K24" s="26">
        <v>95</v>
      </c>
      <c r="L24" s="15">
        <v>95</v>
      </c>
      <c r="M24" s="15">
        <v>82</v>
      </c>
      <c r="N24" s="15"/>
      <c r="O24" s="15"/>
      <c r="P24" s="15"/>
      <c r="Q24" s="9">
        <f t="shared" si="0"/>
        <v>85.5</v>
      </c>
    </row>
    <row r="25" spans="2:17" x14ac:dyDescent="0.25">
      <c r="B25" s="14">
        <v>17</v>
      </c>
      <c r="C25" s="14" t="s">
        <v>69</v>
      </c>
      <c r="D25" s="40" t="s">
        <v>68</v>
      </c>
      <c r="E25" s="40"/>
      <c r="F25" s="40"/>
      <c r="G25" s="40"/>
      <c r="H25" s="40"/>
      <c r="I25" s="40"/>
      <c r="J25" s="15">
        <v>90</v>
      </c>
      <c r="K25" s="26">
        <v>95</v>
      </c>
      <c r="L25" s="15">
        <v>95</v>
      </c>
      <c r="M25" s="15">
        <v>93</v>
      </c>
      <c r="N25" s="15"/>
      <c r="O25" s="15"/>
      <c r="P25" s="15"/>
      <c r="Q25" s="9">
        <f t="shared" si="0"/>
        <v>93.25</v>
      </c>
    </row>
    <row r="26" spans="2:17" x14ac:dyDescent="0.25">
      <c r="B26" s="6">
        <v>18</v>
      </c>
      <c r="C26" s="6" t="s">
        <v>86</v>
      </c>
      <c r="D26" s="27" t="s">
        <v>32</v>
      </c>
      <c r="E26" s="27"/>
      <c r="F26" s="27"/>
      <c r="G26" s="27"/>
      <c r="H26" s="27"/>
      <c r="I26" s="27"/>
      <c r="J26" s="4">
        <v>77</v>
      </c>
      <c r="K26" s="26">
        <v>95</v>
      </c>
      <c r="L26" s="4">
        <v>95</v>
      </c>
      <c r="M26" s="4">
        <v>84</v>
      </c>
      <c r="N26" s="4"/>
      <c r="O26" s="4"/>
      <c r="P26" s="4"/>
      <c r="Q26" s="9">
        <f t="shared" si="0"/>
        <v>87.75</v>
      </c>
    </row>
    <row r="27" spans="2:17" x14ac:dyDescent="0.25">
      <c r="B27" s="6">
        <f t="shared" si="1"/>
        <v>19</v>
      </c>
      <c r="C27" s="6" t="s">
        <v>71</v>
      </c>
      <c r="D27" s="27" t="s">
        <v>29</v>
      </c>
      <c r="E27" s="27"/>
      <c r="F27" s="27"/>
      <c r="G27" s="27"/>
      <c r="H27" s="27"/>
      <c r="I27" s="27"/>
      <c r="J27" s="4">
        <v>96</v>
      </c>
      <c r="K27" s="26">
        <v>95</v>
      </c>
      <c r="L27" s="4">
        <v>100</v>
      </c>
      <c r="M27" s="4">
        <v>80</v>
      </c>
      <c r="N27" s="4"/>
      <c r="O27" s="4"/>
      <c r="P27" s="4"/>
      <c r="Q27" s="9">
        <f t="shared" si="0"/>
        <v>92.75</v>
      </c>
    </row>
    <row r="28" spans="2:17" x14ac:dyDescent="0.25">
      <c r="B28" s="6">
        <f t="shared" si="1"/>
        <v>20</v>
      </c>
      <c r="C28" s="6" t="s">
        <v>65</v>
      </c>
      <c r="D28" s="27" t="s">
        <v>47</v>
      </c>
      <c r="E28" s="27"/>
      <c r="F28" s="27"/>
      <c r="G28" s="27"/>
      <c r="H28" s="27"/>
      <c r="I28" s="27"/>
      <c r="J28" s="4">
        <v>81</v>
      </c>
      <c r="K28" s="26">
        <v>95</v>
      </c>
      <c r="L28" s="4">
        <v>90</v>
      </c>
      <c r="M28" s="4">
        <v>100</v>
      </c>
      <c r="N28" s="4"/>
      <c r="O28" s="4"/>
      <c r="P28" s="4"/>
      <c r="Q28" s="9">
        <f t="shared" si="0"/>
        <v>91.5</v>
      </c>
    </row>
    <row r="29" spans="2:17" x14ac:dyDescent="0.25">
      <c r="B29" s="6">
        <f t="shared" si="1"/>
        <v>21</v>
      </c>
      <c r="C29" s="6" t="s">
        <v>77</v>
      </c>
      <c r="D29" s="27" t="s">
        <v>28</v>
      </c>
      <c r="E29" s="27"/>
      <c r="F29" s="27"/>
      <c r="G29" s="27"/>
      <c r="H29" s="27"/>
      <c r="I29" s="27"/>
      <c r="J29" s="4">
        <v>96</v>
      </c>
      <c r="K29" s="26">
        <v>95</v>
      </c>
      <c r="L29" s="4">
        <v>95</v>
      </c>
      <c r="M29" s="4">
        <v>97</v>
      </c>
      <c r="N29" s="4"/>
      <c r="O29" s="4"/>
      <c r="P29" s="4"/>
      <c r="Q29" s="9">
        <f t="shared" si="0"/>
        <v>95.75</v>
      </c>
    </row>
    <row r="30" spans="2:17" x14ac:dyDescent="0.25">
      <c r="B30" s="6">
        <f t="shared" si="1"/>
        <v>22</v>
      </c>
      <c r="C30" s="6" t="s">
        <v>75</v>
      </c>
      <c r="D30" s="27" t="s">
        <v>74</v>
      </c>
      <c r="E30" s="27"/>
      <c r="F30" s="27"/>
      <c r="G30" s="27"/>
      <c r="H30" s="27"/>
      <c r="I30" s="27"/>
      <c r="J30" s="4">
        <v>93</v>
      </c>
      <c r="K30" s="26">
        <v>95</v>
      </c>
      <c r="L30" s="4">
        <v>95</v>
      </c>
      <c r="M30" s="4">
        <v>95</v>
      </c>
      <c r="N30" s="4"/>
      <c r="O30" s="4"/>
      <c r="P30" s="4"/>
      <c r="Q30" s="9">
        <f t="shared" si="0"/>
        <v>94.5</v>
      </c>
    </row>
    <row r="31" spans="2:17" x14ac:dyDescent="0.25">
      <c r="B31" s="6">
        <f t="shared" si="1"/>
        <v>23</v>
      </c>
      <c r="C31" s="6" t="s">
        <v>91</v>
      </c>
      <c r="D31" s="27" t="s">
        <v>43</v>
      </c>
      <c r="E31" s="27"/>
      <c r="F31" s="27"/>
      <c r="G31" s="27"/>
      <c r="H31" s="27"/>
      <c r="I31" s="27"/>
      <c r="J31" s="4">
        <v>92</v>
      </c>
      <c r="K31" s="26">
        <v>95</v>
      </c>
      <c r="L31" s="4">
        <v>88</v>
      </c>
      <c r="M31" s="4">
        <v>100</v>
      </c>
      <c r="N31" s="4"/>
      <c r="O31" s="4"/>
      <c r="P31" s="4"/>
      <c r="Q31" s="9">
        <f t="shared" si="0"/>
        <v>93.75</v>
      </c>
    </row>
    <row r="32" spans="2:17" x14ac:dyDescent="0.25">
      <c r="B32" s="6">
        <f t="shared" si="1"/>
        <v>24</v>
      </c>
      <c r="C32" s="6" t="s">
        <v>63</v>
      </c>
      <c r="D32" s="27" t="s">
        <v>44</v>
      </c>
      <c r="E32" s="27"/>
      <c r="F32" s="27"/>
      <c r="G32" s="27"/>
      <c r="H32" s="27"/>
      <c r="I32" s="27"/>
      <c r="J32" s="4">
        <v>87</v>
      </c>
      <c r="K32" s="26">
        <v>95</v>
      </c>
      <c r="L32" s="4">
        <v>95</v>
      </c>
      <c r="M32" s="4">
        <v>70</v>
      </c>
      <c r="N32" s="4"/>
      <c r="O32" s="4"/>
      <c r="P32" s="4"/>
      <c r="Q32" s="9">
        <f t="shared" si="0"/>
        <v>86.75</v>
      </c>
    </row>
    <row r="33" spans="2:17" x14ac:dyDescent="0.25">
      <c r="B33" s="6">
        <f t="shared" si="1"/>
        <v>25</v>
      </c>
      <c r="C33" s="6" t="s">
        <v>70</v>
      </c>
      <c r="D33" s="27" t="s">
        <v>48</v>
      </c>
      <c r="E33" s="27"/>
      <c r="F33" s="27"/>
      <c r="G33" s="27"/>
      <c r="H33" s="27"/>
      <c r="I33" s="27"/>
      <c r="J33" s="4">
        <v>91</v>
      </c>
      <c r="K33" s="26">
        <v>95</v>
      </c>
      <c r="L33" s="4">
        <v>95</v>
      </c>
      <c r="M33" s="4">
        <v>80</v>
      </c>
      <c r="N33" s="4"/>
      <c r="O33" s="4"/>
      <c r="P33" s="4"/>
      <c r="Q33" s="9">
        <f t="shared" si="0"/>
        <v>90.25</v>
      </c>
    </row>
    <row r="34" spans="2:17" x14ac:dyDescent="0.25">
      <c r="B34" s="6">
        <f t="shared" si="1"/>
        <v>26</v>
      </c>
      <c r="C34" s="6" t="s">
        <v>81</v>
      </c>
      <c r="D34" s="27" t="s">
        <v>49</v>
      </c>
      <c r="E34" s="27"/>
      <c r="F34" s="27"/>
      <c r="G34" s="27"/>
      <c r="H34" s="27"/>
      <c r="I34" s="27"/>
      <c r="J34" s="4">
        <v>88</v>
      </c>
      <c r="K34" s="26">
        <v>95</v>
      </c>
      <c r="L34" s="4">
        <v>80</v>
      </c>
      <c r="M34" s="4">
        <v>100</v>
      </c>
      <c r="N34" s="4"/>
      <c r="O34" s="4"/>
      <c r="P34" s="4"/>
      <c r="Q34" s="9">
        <f t="shared" si="0"/>
        <v>90.75</v>
      </c>
    </row>
    <row r="35" spans="2:17" x14ac:dyDescent="0.25">
      <c r="B35" s="6">
        <f t="shared" si="1"/>
        <v>27</v>
      </c>
      <c r="C35" s="6" t="s">
        <v>82</v>
      </c>
      <c r="D35" s="27" t="s">
        <v>26</v>
      </c>
      <c r="E35" s="27"/>
      <c r="F35" s="27"/>
      <c r="G35" s="27"/>
      <c r="H35" s="27"/>
      <c r="I35" s="27"/>
      <c r="J35" s="4">
        <v>71</v>
      </c>
      <c r="K35" s="26">
        <v>95</v>
      </c>
      <c r="L35" s="4">
        <v>90</v>
      </c>
      <c r="M35" s="4">
        <v>70</v>
      </c>
      <c r="N35" s="4"/>
      <c r="O35" s="4"/>
      <c r="P35" s="4"/>
      <c r="Q35" s="9">
        <f t="shared" si="0"/>
        <v>81.5</v>
      </c>
    </row>
    <row r="36" spans="2:17" x14ac:dyDescent="0.25">
      <c r="B36" s="6">
        <f t="shared" si="1"/>
        <v>28</v>
      </c>
      <c r="C36" s="6" t="s">
        <v>66</v>
      </c>
      <c r="D36" s="27" t="s">
        <v>54</v>
      </c>
      <c r="E36" s="27"/>
      <c r="F36" s="27"/>
      <c r="G36" s="27"/>
      <c r="H36" s="27"/>
      <c r="I36" s="27"/>
      <c r="J36" s="4">
        <v>94</v>
      </c>
      <c r="K36" s="26">
        <v>95</v>
      </c>
      <c r="L36" s="4">
        <v>90</v>
      </c>
      <c r="M36" s="4">
        <v>95</v>
      </c>
      <c r="N36" s="4"/>
      <c r="O36" s="4"/>
      <c r="P36" s="4"/>
      <c r="Q36" s="9">
        <f t="shared" si="0"/>
        <v>93.5</v>
      </c>
    </row>
    <row r="37" spans="2:17" x14ac:dyDescent="0.25">
      <c r="B37" s="6">
        <f t="shared" si="1"/>
        <v>29</v>
      </c>
      <c r="C37" s="6" t="s">
        <v>73</v>
      </c>
      <c r="D37" s="27" t="s">
        <v>36</v>
      </c>
      <c r="E37" s="27"/>
      <c r="F37" s="27"/>
      <c r="G37" s="27"/>
      <c r="H37" s="27"/>
      <c r="I37" s="27"/>
      <c r="J37" s="4">
        <v>94</v>
      </c>
      <c r="K37" s="26">
        <v>95</v>
      </c>
      <c r="L37" s="4">
        <v>100</v>
      </c>
      <c r="M37" s="4">
        <v>95</v>
      </c>
      <c r="N37" s="4"/>
      <c r="O37" s="4"/>
      <c r="P37" s="4"/>
      <c r="Q37" s="9">
        <f t="shared" si="0"/>
        <v>96</v>
      </c>
    </row>
    <row r="38" spans="2:17" x14ac:dyDescent="0.25">
      <c r="B38" s="6">
        <f t="shared" si="1"/>
        <v>30</v>
      </c>
      <c r="C38" s="6" t="s">
        <v>60</v>
      </c>
      <c r="D38" s="27" t="s">
        <v>42</v>
      </c>
      <c r="E38" s="27"/>
      <c r="F38" s="27"/>
      <c r="G38" s="27"/>
      <c r="H38" s="27"/>
      <c r="I38" s="27"/>
      <c r="J38" s="4">
        <v>96</v>
      </c>
      <c r="K38" s="26">
        <v>95</v>
      </c>
      <c r="L38" s="4">
        <v>90</v>
      </c>
      <c r="M38" s="4">
        <v>98</v>
      </c>
      <c r="N38" s="4"/>
      <c r="O38" s="4"/>
      <c r="P38" s="4"/>
      <c r="Q38" s="9">
        <f t="shared" si="0"/>
        <v>94.75</v>
      </c>
    </row>
    <row r="39" spans="2:17" x14ac:dyDescent="0.25">
      <c r="B39" s="6">
        <f t="shared" si="1"/>
        <v>31</v>
      </c>
      <c r="C39" s="6" t="s">
        <v>67</v>
      </c>
      <c r="D39" s="27" t="s">
        <v>52</v>
      </c>
      <c r="E39" s="27"/>
      <c r="F39" s="27"/>
      <c r="G39" s="27"/>
      <c r="H39" s="27"/>
      <c r="I39" s="27"/>
      <c r="J39" s="4">
        <v>86</v>
      </c>
      <c r="K39" s="26">
        <v>95</v>
      </c>
      <c r="L39" s="4">
        <v>95</v>
      </c>
      <c r="M39" s="4">
        <v>85</v>
      </c>
      <c r="N39" s="4"/>
      <c r="O39" s="4"/>
      <c r="P39" s="4"/>
      <c r="Q39" s="9">
        <f t="shared" si="0"/>
        <v>90.25</v>
      </c>
    </row>
    <row r="40" spans="2:17" x14ac:dyDescent="0.25">
      <c r="B40" s="6">
        <f t="shared" si="1"/>
        <v>32</v>
      </c>
      <c r="C40" s="6" t="s">
        <v>57</v>
      </c>
      <c r="D40" s="27" t="s">
        <v>56</v>
      </c>
      <c r="E40" s="27"/>
      <c r="F40" s="27"/>
      <c r="G40" s="27"/>
      <c r="H40" s="27"/>
      <c r="I40" s="27"/>
      <c r="J40" s="4">
        <v>80</v>
      </c>
      <c r="K40" s="26">
        <v>95</v>
      </c>
      <c r="L40" s="4">
        <v>100</v>
      </c>
      <c r="M40" s="4">
        <v>96</v>
      </c>
      <c r="N40" s="4"/>
      <c r="O40" s="4"/>
      <c r="P40" s="4"/>
      <c r="Q40" s="9">
        <f t="shared" si="0"/>
        <v>92.75</v>
      </c>
    </row>
    <row r="41" spans="2:17" x14ac:dyDescent="0.25">
      <c r="B41" s="6">
        <f t="shared" si="1"/>
        <v>33</v>
      </c>
      <c r="C41" s="6" t="s">
        <v>58</v>
      </c>
      <c r="D41" s="27" t="s">
        <v>45</v>
      </c>
      <c r="E41" s="27"/>
      <c r="F41" s="27"/>
      <c r="G41" s="27"/>
      <c r="H41" s="27"/>
      <c r="I41" s="27"/>
      <c r="J41" s="4">
        <v>74</v>
      </c>
      <c r="K41" s="26">
        <v>95</v>
      </c>
      <c r="L41" s="4">
        <v>90</v>
      </c>
      <c r="M41" s="4">
        <v>70</v>
      </c>
      <c r="N41" s="4"/>
      <c r="O41" s="4"/>
      <c r="P41" s="4"/>
      <c r="Q41" s="9">
        <f t="shared" si="0"/>
        <v>82.25</v>
      </c>
    </row>
    <row r="42" spans="2:17" x14ac:dyDescent="0.25">
      <c r="B42" s="6">
        <f t="shared" si="1"/>
        <v>34</v>
      </c>
      <c r="C42" s="6" t="s">
        <v>84</v>
      </c>
      <c r="D42" s="27" t="s">
        <v>38</v>
      </c>
      <c r="E42" s="27"/>
      <c r="F42" s="27"/>
      <c r="G42" s="27"/>
      <c r="H42" s="27"/>
      <c r="I42" s="27"/>
      <c r="J42" s="4">
        <v>94</v>
      </c>
      <c r="K42" s="26">
        <v>95</v>
      </c>
      <c r="L42" s="4">
        <v>95</v>
      </c>
      <c r="M42" s="4">
        <v>100</v>
      </c>
      <c r="N42" s="4"/>
      <c r="O42" s="4"/>
      <c r="P42" s="4"/>
      <c r="Q42" s="9">
        <f t="shared" si="0"/>
        <v>96</v>
      </c>
    </row>
    <row r="43" spans="2:17" x14ac:dyDescent="0.25">
      <c r="B43" s="6">
        <f t="shared" si="1"/>
        <v>35</v>
      </c>
      <c r="C43" s="6" t="s">
        <v>87</v>
      </c>
      <c r="D43" s="27" t="s">
        <v>30</v>
      </c>
      <c r="E43" s="27"/>
      <c r="F43" s="27"/>
      <c r="G43" s="27"/>
      <c r="H43" s="27"/>
      <c r="I43" s="27"/>
      <c r="J43" s="4">
        <v>70</v>
      </c>
      <c r="K43" s="26">
        <v>95</v>
      </c>
      <c r="L43" s="4">
        <v>95</v>
      </c>
      <c r="M43" s="4">
        <v>70</v>
      </c>
      <c r="N43" s="4"/>
      <c r="O43" s="4"/>
      <c r="P43" s="4"/>
      <c r="Q43" s="9">
        <f t="shared" si="0"/>
        <v>82.5</v>
      </c>
    </row>
    <row r="44" spans="2:17" x14ac:dyDescent="0.25">
      <c r="B44" s="6"/>
      <c r="C44" s="6"/>
      <c r="J44" s="4"/>
      <c r="K44" s="4"/>
      <c r="L44" s="4"/>
      <c r="M44" s="4"/>
      <c r="N44" s="4"/>
      <c r="O44" s="4"/>
      <c r="P44" s="4"/>
      <c r="Q44" s="9"/>
    </row>
    <row r="45" spans="2:17" x14ac:dyDescent="0.25">
      <c r="B45" s="6"/>
      <c r="C45" s="6"/>
      <c r="D45" s="42"/>
      <c r="E45" s="42"/>
      <c r="F45" s="42"/>
      <c r="G45" s="42"/>
      <c r="H45" s="42"/>
      <c r="I45" s="42"/>
      <c r="J45" s="15"/>
      <c r="K45" s="15"/>
      <c r="L45" s="15"/>
      <c r="M45" s="15"/>
      <c r="N45" s="15"/>
      <c r="O45" s="15"/>
      <c r="P45" s="15"/>
      <c r="Q45" s="9"/>
    </row>
    <row r="46" spans="2:17" x14ac:dyDescent="0.25">
      <c r="B46" s="20"/>
      <c r="C46" s="20"/>
      <c r="D46" s="20"/>
      <c r="E46" s="20"/>
      <c r="F46" s="20"/>
      <c r="G46" s="20"/>
      <c r="H46" s="20"/>
      <c r="I46" s="20"/>
      <c r="J46" s="21"/>
      <c r="K46" s="21"/>
      <c r="L46" s="21"/>
      <c r="M46" s="21"/>
      <c r="N46" s="21"/>
      <c r="O46" s="21"/>
      <c r="P46" s="21"/>
      <c r="Q46" s="22"/>
    </row>
    <row r="47" spans="2:17" x14ac:dyDescent="0.25">
      <c r="C47" s="33"/>
      <c r="D47" s="33"/>
      <c r="E47" s="1"/>
      <c r="H47" s="41" t="s">
        <v>16</v>
      </c>
      <c r="I47" s="41"/>
      <c r="J47" s="18">
        <f t="shared" ref="J47:Q47" si="2">COUNTIF(J9:J45,"&gt;=70")</f>
        <v>35</v>
      </c>
      <c r="K47" s="18">
        <f t="shared" si="2"/>
        <v>35</v>
      </c>
      <c r="L47" s="18">
        <f t="shared" si="2"/>
        <v>35</v>
      </c>
      <c r="M47" s="18">
        <f t="shared" si="2"/>
        <v>35</v>
      </c>
      <c r="N47" s="18">
        <f t="shared" si="2"/>
        <v>0</v>
      </c>
      <c r="O47" s="18">
        <f t="shared" si="2"/>
        <v>0</v>
      </c>
      <c r="P47" s="18">
        <f t="shared" si="2"/>
        <v>0</v>
      </c>
      <c r="Q47" s="19">
        <f t="shared" si="2"/>
        <v>35</v>
      </c>
    </row>
    <row r="48" spans="2:17" x14ac:dyDescent="0.25">
      <c r="C48" s="33"/>
      <c r="D48" s="33"/>
      <c r="E48" s="7"/>
      <c r="H48" s="41" t="s">
        <v>17</v>
      </c>
      <c r="I48" s="41"/>
      <c r="J48" s="18">
        <f t="shared" ref="J48:Q48" si="3">COUNTIF(J9:J45,"&lt;70")</f>
        <v>0</v>
      </c>
      <c r="K48" s="18">
        <f t="shared" si="3"/>
        <v>0</v>
      </c>
      <c r="L48" s="18">
        <f t="shared" si="3"/>
        <v>0</v>
      </c>
      <c r="M48" s="18">
        <f t="shared" si="3"/>
        <v>0</v>
      </c>
      <c r="N48" s="18">
        <f t="shared" si="3"/>
        <v>0</v>
      </c>
      <c r="O48" s="18">
        <f t="shared" si="3"/>
        <v>0</v>
      </c>
      <c r="P48" s="18">
        <f t="shared" si="3"/>
        <v>0</v>
      </c>
      <c r="Q48" s="18">
        <f t="shared" si="3"/>
        <v>0</v>
      </c>
    </row>
    <row r="49" spans="3:17" x14ac:dyDescent="0.25">
      <c r="C49" s="33"/>
      <c r="D49" s="33"/>
      <c r="E49" s="33"/>
      <c r="H49" s="41" t="s">
        <v>18</v>
      </c>
      <c r="I49" s="41"/>
      <c r="J49" s="18">
        <f t="shared" ref="J49:Q49" si="4">COUNT(J9:J45)</f>
        <v>35</v>
      </c>
      <c r="K49" s="18">
        <f t="shared" si="4"/>
        <v>35</v>
      </c>
      <c r="L49" s="18">
        <f t="shared" si="4"/>
        <v>35</v>
      </c>
      <c r="M49" s="18">
        <f t="shared" si="4"/>
        <v>35</v>
      </c>
      <c r="N49" s="18">
        <f t="shared" si="4"/>
        <v>0</v>
      </c>
      <c r="O49" s="18">
        <f t="shared" si="4"/>
        <v>0</v>
      </c>
      <c r="P49" s="18">
        <f t="shared" si="4"/>
        <v>0</v>
      </c>
      <c r="Q49" s="18">
        <f t="shared" si="4"/>
        <v>35</v>
      </c>
    </row>
    <row r="50" spans="3:17" x14ac:dyDescent="0.25">
      <c r="C50" s="33"/>
      <c r="D50" s="33"/>
      <c r="E50" s="1"/>
      <c r="H50" s="43" t="s">
        <v>13</v>
      </c>
      <c r="I50" s="43"/>
      <c r="J50" s="10">
        <v>1</v>
      </c>
      <c r="K50" s="11">
        <f t="shared" ref="K50:Q50" si="5">K47/K49</f>
        <v>1</v>
      </c>
      <c r="L50" s="11">
        <f t="shared" si="5"/>
        <v>1</v>
      </c>
      <c r="M50" s="11">
        <f t="shared" si="5"/>
        <v>1</v>
      </c>
      <c r="N50" s="11" t="e">
        <f t="shared" si="5"/>
        <v>#DIV/0!</v>
      </c>
      <c r="O50" s="11" t="e">
        <f t="shared" si="5"/>
        <v>#DIV/0!</v>
      </c>
      <c r="P50" s="11" t="e">
        <f t="shared" si="5"/>
        <v>#DIV/0!</v>
      </c>
      <c r="Q50" s="11">
        <f t="shared" si="5"/>
        <v>1</v>
      </c>
    </row>
    <row r="51" spans="3:17" x14ac:dyDescent="0.25">
      <c r="C51" s="33"/>
      <c r="D51" s="33"/>
      <c r="E51" s="1"/>
      <c r="H51" s="44" t="s">
        <v>14</v>
      </c>
      <c r="I51" s="44"/>
      <c r="J51" s="23">
        <f>J48/J49</f>
        <v>0</v>
      </c>
      <c r="K51" s="23">
        <f t="shared" ref="K51:Q51" si="6">K48/K49</f>
        <v>0</v>
      </c>
      <c r="L51" s="24">
        <f t="shared" si="6"/>
        <v>0</v>
      </c>
      <c r="M51" s="24">
        <f t="shared" si="6"/>
        <v>0</v>
      </c>
      <c r="N51" s="24" t="e">
        <f t="shared" si="6"/>
        <v>#DIV/0!</v>
      </c>
      <c r="O51" s="24" t="e">
        <f t="shared" si="6"/>
        <v>#DIV/0!</v>
      </c>
      <c r="P51" s="24" t="e">
        <f t="shared" si="6"/>
        <v>#DIV/0!</v>
      </c>
      <c r="Q51" s="24">
        <f t="shared" si="6"/>
        <v>0</v>
      </c>
    </row>
    <row r="52" spans="3:17" x14ac:dyDescent="0.25">
      <c r="C52" s="13"/>
      <c r="D52" s="13"/>
      <c r="E52" s="13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3:17" x14ac:dyDescent="0.25">
      <c r="C53" s="13"/>
      <c r="D53" s="13"/>
      <c r="E53" s="13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3:17" x14ac:dyDescent="0.25">
      <c r="C54" s="13"/>
      <c r="D54" s="13"/>
      <c r="E54" s="13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3:17" x14ac:dyDescent="0.25">
      <c r="C55" s="13"/>
      <c r="D55" s="13"/>
      <c r="E55" s="13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3:17" x14ac:dyDescent="0.25">
      <c r="C56" s="33"/>
      <c r="D56" s="33"/>
      <c r="E56" s="7"/>
    </row>
    <row r="57" spans="3:17" x14ac:dyDescent="0.25">
      <c r="C57" s="1"/>
      <c r="D57" s="1"/>
      <c r="E57" s="7"/>
    </row>
    <row r="58" spans="3:17" x14ac:dyDescent="0.25">
      <c r="J58" s="45"/>
      <c r="K58" s="45"/>
      <c r="L58" s="45"/>
      <c r="M58" s="45"/>
      <c r="N58" s="45"/>
      <c r="O58" s="45"/>
      <c r="P58" s="45"/>
    </row>
    <row r="59" spans="3:17" x14ac:dyDescent="0.25">
      <c r="J59" s="46" t="s">
        <v>15</v>
      </c>
      <c r="K59" s="46"/>
      <c r="L59" s="46"/>
      <c r="M59" s="46"/>
      <c r="N59" s="46"/>
      <c r="O59" s="46"/>
      <c r="P59" s="46"/>
    </row>
  </sheetData>
  <sortState ref="D9:I41">
    <sortCondition ref="D9"/>
  </sortState>
  <mergeCells count="58">
    <mergeCell ref="C51:D51"/>
    <mergeCell ref="H51:I51"/>
    <mergeCell ref="C56:D56"/>
    <mergeCell ref="J58:P58"/>
    <mergeCell ref="J59:P59"/>
    <mergeCell ref="C48:D48"/>
    <mergeCell ref="H48:I48"/>
    <mergeCell ref="C49:E49"/>
    <mergeCell ref="H49:I49"/>
    <mergeCell ref="C50:D50"/>
    <mergeCell ref="H50:I50"/>
    <mergeCell ref="D28:I28"/>
    <mergeCell ref="D27:I27"/>
    <mergeCell ref="C47:D47"/>
    <mergeCell ref="H47:I47"/>
    <mergeCell ref="D41:I41"/>
    <mergeCell ref="D42:I42"/>
    <mergeCell ref="D43:I43"/>
    <mergeCell ref="D45:I45"/>
    <mergeCell ref="D40:I40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6:I26"/>
    <mergeCell ref="D24:I24"/>
    <mergeCell ref="D25:I25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5"/>
  <sheetViews>
    <sheetView topLeftCell="C9" zoomScale="83" zoomScaleNormal="84" workbookViewId="0">
      <selection activeCell="M17" sqref="M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85546875" customWidth="1"/>
    <col min="11" max="11" width="7" customWidth="1"/>
    <col min="12" max="12" width="6.855468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3"/>
      <c r="R3" s="13"/>
    </row>
    <row r="4" spans="2:18" x14ac:dyDescent="0.25">
      <c r="C4" t="s">
        <v>0</v>
      </c>
      <c r="D4" s="30" t="s">
        <v>21</v>
      </c>
      <c r="E4" s="30"/>
      <c r="F4" s="30"/>
      <c r="G4" s="30"/>
      <c r="I4" t="s">
        <v>1</v>
      </c>
      <c r="J4" s="31" t="s">
        <v>22</v>
      </c>
      <c r="K4" s="31"/>
      <c r="M4" t="s">
        <v>2</v>
      </c>
      <c r="N4" s="32">
        <v>45637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23</v>
      </c>
      <c r="E6" s="31"/>
      <c r="F6" s="31"/>
      <c r="G6" s="31"/>
      <c r="I6" s="33" t="s">
        <v>19</v>
      </c>
      <c r="J6" s="33"/>
      <c r="K6" s="34" t="s">
        <v>24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15" t="s">
        <v>7</v>
      </c>
      <c r="K8" s="15" t="s">
        <v>10</v>
      </c>
      <c r="L8" s="15" t="s">
        <v>11</v>
      </c>
      <c r="M8" s="15" t="s">
        <v>12</v>
      </c>
      <c r="N8" s="15"/>
      <c r="O8" s="15"/>
      <c r="P8" s="15"/>
      <c r="Q8" s="8" t="s">
        <v>20</v>
      </c>
    </row>
    <row r="9" spans="2:18" x14ac:dyDescent="0.25">
      <c r="B9" s="14">
        <v>1</v>
      </c>
      <c r="C9" s="14" t="s">
        <v>123</v>
      </c>
      <c r="D9" s="27" t="s">
        <v>101</v>
      </c>
      <c r="E9" s="27"/>
      <c r="F9" s="27"/>
      <c r="G9" s="27"/>
      <c r="H9" s="27"/>
      <c r="I9" s="27"/>
      <c r="J9" s="15">
        <v>75</v>
      </c>
      <c r="K9" s="15">
        <v>95</v>
      </c>
      <c r="L9" s="15">
        <v>90</v>
      </c>
      <c r="M9" s="15">
        <v>95</v>
      </c>
      <c r="N9" s="15"/>
      <c r="O9" s="15"/>
      <c r="P9" s="15"/>
      <c r="Q9" s="9">
        <f>SUM(J9:M9)/4</f>
        <v>88.75</v>
      </c>
    </row>
    <row r="10" spans="2:18" x14ac:dyDescent="0.25">
      <c r="B10" s="14">
        <v>2</v>
      </c>
      <c r="C10" s="14" t="s">
        <v>126</v>
      </c>
      <c r="D10" s="27" t="s">
        <v>94</v>
      </c>
      <c r="E10" s="27"/>
      <c r="F10" s="27"/>
      <c r="G10" s="27"/>
      <c r="H10" s="27"/>
      <c r="I10" s="27"/>
      <c r="J10" s="15">
        <v>70</v>
      </c>
      <c r="K10" s="26">
        <v>95</v>
      </c>
      <c r="L10" s="15">
        <v>90</v>
      </c>
      <c r="M10" s="15">
        <v>86</v>
      </c>
      <c r="N10" s="15"/>
      <c r="O10" s="15"/>
      <c r="P10" s="15"/>
      <c r="Q10" s="9">
        <f t="shared" ref="Q10:Q33" si="0">SUM(J10:M10)/4</f>
        <v>85.25</v>
      </c>
    </row>
    <row r="11" spans="2:18" x14ac:dyDescent="0.25">
      <c r="B11" s="14">
        <v>3</v>
      </c>
      <c r="C11" s="14" t="s">
        <v>132</v>
      </c>
      <c r="D11" s="27" t="s">
        <v>95</v>
      </c>
      <c r="E11" s="27"/>
      <c r="F11" s="27"/>
      <c r="G11" s="27"/>
      <c r="H11" s="27"/>
      <c r="I11" s="27"/>
      <c r="J11" s="15">
        <v>83</v>
      </c>
      <c r="K11" s="26">
        <v>95</v>
      </c>
      <c r="L11" s="15">
        <v>80</v>
      </c>
      <c r="M11" s="15">
        <v>98</v>
      </c>
      <c r="N11" s="15"/>
      <c r="O11" s="15"/>
      <c r="P11" s="15"/>
      <c r="Q11" s="9">
        <f t="shared" si="0"/>
        <v>89</v>
      </c>
    </row>
    <row r="12" spans="2:18" x14ac:dyDescent="0.25">
      <c r="B12" s="14">
        <f t="shared" ref="B12:B33" si="1">B11+1</f>
        <v>4</v>
      </c>
      <c r="C12" s="14" t="s">
        <v>124</v>
      </c>
      <c r="D12" s="27" t="s">
        <v>102</v>
      </c>
      <c r="E12" s="27"/>
      <c r="F12" s="27"/>
      <c r="G12" s="27"/>
      <c r="H12" s="27"/>
      <c r="I12" s="27"/>
      <c r="J12" s="15">
        <v>77</v>
      </c>
      <c r="K12" s="26">
        <v>95</v>
      </c>
      <c r="L12" s="15">
        <v>85</v>
      </c>
      <c r="M12" s="15">
        <v>93</v>
      </c>
      <c r="N12" s="15"/>
      <c r="O12" s="15"/>
      <c r="P12" s="15"/>
      <c r="Q12" s="9">
        <f t="shared" si="0"/>
        <v>87.5</v>
      </c>
    </row>
    <row r="13" spans="2:18" x14ac:dyDescent="0.25">
      <c r="B13" s="14">
        <f t="shared" si="1"/>
        <v>5</v>
      </c>
      <c r="C13" s="14" t="s">
        <v>138</v>
      </c>
      <c r="D13" s="27" t="s">
        <v>103</v>
      </c>
      <c r="E13" s="27"/>
      <c r="F13" s="27"/>
      <c r="G13" s="27"/>
      <c r="H13" s="27"/>
      <c r="I13" s="27"/>
      <c r="J13" s="15">
        <v>80</v>
      </c>
      <c r="K13" s="26">
        <v>95</v>
      </c>
      <c r="L13" s="15">
        <v>95</v>
      </c>
      <c r="M13" s="15">
        <v>88</v>
      </c>
      <c r="N13" s="15"/>
      <c r="O13" s="15"/>
      <c r="P13" s="15"/>
      <c r="Q13" s="9">
        <f t="shared" si="0"/>
        <v>89.5</v>
      </c>
    </row>
    <row r="14" spans="2:18" x14ac:dyDescent="0.25">
      <c r="B14" s="14">
        <f t="shared" si="1"/>
        <v>6</v>
      </c>
      <c r="C14" s="14" t="s">
        <v>127</v>
      </c>
      <c r="D14" s="47" t="s">
        <v>104</v>
      </c>
      <c r="E14" s="47"/>
      <c r="F14" s="47"/>
      <c r="G14" s="47"/>
      <c r="H14" s="47"/>
      <c r="I14" s="47"/>
      <c r="J14" s="15">
        <v>80</v>
      </c>
      <c r="K14" s="26">
        <v>95</v>
      </c>
      <c r="L14" s="15">
        <v>95</v>
      </c>
      <c r="M14" s="15">
        <v>87</v>
      </c>
      <c r="N14" s="15"/>
      <c r="O14" s="15"/>
      <c r="P14" s="15"/>
      <c r="Q14" s="9">
        <f t="shared" si="0"/>
        <v>89.25</v>
      </c>
    </row>
    <row r="15" spans="2:18" x14ac:dyDescent="0.25">
      <c r="B15" s="14">
        <f t="shared" si="1"/>
        <v>7</v>
      </c>
      <c r="C15" s="14" t="s">
        <v>119</v>
      </c>
      <c r="D15" s="47" t="s">
        <v>105</v>
      </c>
      <c r="E15" s="47"/>
      <c r="F15" s="47"/>
      <c r="G15" s="47"/>
      <c r="H15" s="47"/>
      <c r="I15" s="47"/>
      <c r="J15" s="15">
        <v>86</v>
      </c>
      <c r="K15" s="26">
        <v>95</v>
      </c>
      <c r="L15" s="15">
        <v>100</v>
      </c>
      <c r="M15" s="15">
        <v>98</v>
      </c>
      <c r="N15" s="15"/>
      <c r="O15" s="15"/>
      <c r="P15" s="15"/>
      <c r="Q15" s="9">
        <f t="shared" si="0"/>
        <v>94.75</v>
      </c>
    </row>
    <row r="16" spans="2:18" x14ac:dyDescent="0.25">
      <c r="B16" s="14">
        <f t="shared" si="1"/>
        <v>8</v>
      </c>
      <c r="C16" s="14" t="s">
        <v>118</v>
      </c>
      <c r="D16" s="47" t="s">
        <v>106</v>
      </c>
      <c r="E16" s="47"/>
      <c r="F16" s="47"/>
      <c r="G16" s="47"/>
      <c r="H16" s="47"/>
      <c r="I16" s="47"/>
      <c r="J16" s="15">
        <v>70</v>
      </c>
      <c r="K16" s="26">
        <v>95</v>
      </c>
      <c r="L16" s="15">
        <v>100</v>
      </c>
      <c r="M16" s="15">
        <v>70</v>
      </c>
      <c r="N16" s="15"/>
      <c r="O16" s="15"/>
      <c r="P16" s="15"/>
      <c r="Q16" s="9">
        <f t="shared" si="0"/>
        <v>83.75</v>
      </c>
    </row>
    <row r="17" spans="2:17" x14ac:dyDescent="0.25">
      <c r="B17" s="14">
        <f t="shared" si="1"/>
        <v>9</v>
      </c>
      <c r="C17" s="14" t="s">
        <v>131</v>
      </c>
      <c r="D17" s="47" t="s">
        <v>107</v>
      </c>
      <c r="E17" s="47"/>
      <c r="F17" s="47"/>
      <c r="G17" s="47"/>
      <c r="H17" s="47"/>
      <c r="I17" s="47"/>
      <c r="J17" s="15">
        <v>84</v>
      </c>
      <c r="K17" s="26">
        <v>95</v>
      </c>
      <c r="L17" s="15">
        <v>95</v>
      </c>
      <c r="M17" s="15">
        <v>95</v>
      </c>
      <c r="N17" s="15"/>
      <c r="O17" s="15"/>
      <c r="P17" s="15"/>
      <c r="Q17" s="9">
        <f t="shared" si="0"/>
        <v>92.25</v>
      </c>
    </row>
    <row r="18" spans="2:17" x14ac:dyDescent="0.25">
      <c r="B18" s="14">
        <f t="shared" si="1"/>
        <v>10</v>
      </c>
      <c r="C18" s="14" t="s">
        <v>135</v>
      </c>
      <c r="D18" s="47" t="s">
        <v>108</v>
      </c>
      <c r="E18" s="47"/>
      <c r="F18" s="47"/>
      <c r="G18" s="47"/>
      <c r="H18" s="47"/>
      <c r="I18" s="47"/>
      <c r="J18" s="15">
        <v>86</v>
      </c>
      <c r="K18" s="26">
        <v>95</v>
      </c>
      <c r="L18" s="15">
        <v>100</v>
      </c>
      <c r="M18" s="15">
        <v>94</v>
      </c>
      <c r="N18" s="15"/>
      <c r="O18" s="15"/>
      <c r="P18" s="15"/>
      <c r="Q18" s="9">
        <f t="shared" si="0"/>
        <v>93.75</v>
      </c>
    </row>
    <row r="19" spans="2:17" ht="15" customHeight="1" x14ac:dyDescent="0.25">
      <c r="B19" s="14">
        <f t="shared" si="1"/>
        <v>11</v>
      </c>
      <c r="C19" s="14" t="s">
        <v>121</v>
      </c>
      <c r="D19" s="47" t="s">
        <v>109</v>
      </c>
      <c r="E19" s="47"/>
      <c r="F19" s="47"/>
      <c r="G19" s="47"/>
      <c r="H19" s="47"/>
      <c r="I19" s="47"/>
      <c r="J19" s="15">
        <v>90</v>
      </c>
      <c r="K19" s="26">
        <v>95</v>
      </c>
      <c r="L19" s="15">
        <v>100</v>
      </c>
      <c r="M19" s="15">
        <v>70</v>
      </c>
      <c r="N19" s="15"/>
      <c r="O19" s="15"/>
      <c r="P19" s="15"/>
      <c r="Q19" s="9">
        <f t="shared" si="0"/>
        <v>88.75</v>
      </c>
    </row>
    <row r="20" spans="2:17" x14ac:dyDescent="0.25">
      <c r="B20" s="14">
        <f t="shared" si="1"/>
        <v>12</v>
      </c>
      <c r="C20" s="14" t="s">
        <v>139</v>
      </c>
      <c r="D20" s="27" t="s">
        <v>96</v>
      </c>
      <c r="E20" s="27"/>
      <c r="F20" s="27"/>
      <c r="G20" s="27"/>
      <c r="H20" s="27"/>
      <c r="I20" s="27"/>
      <c r="J20" s="15">
        <v>78</v>
      </c>
      <c r="K20" s="26">
        <v>95</v>
      </c>
      <c r="L20" s="15">
        <v>90</v>
      </c>
      <c r="M20" s="15">
        <v>94</v>
      </c>
      <c r="N20" s="15"/>
      <c r="O20" s="15"/>
      <c r="P20" s="15"/>
      <c r="Q20" s="9">
        <f t="shared" si="0"/>
        <v>89.25</v>
      </c>
    </row>
    <row r="21" spans="2:17" x14ac:dyDescent="0.25">
      <c r="B21" s="14">
        <f t="shared" si="1"/>
        <v>13</v>
      </c>
      <c r="C21" s="14">
        <v>2410290</v>
      </c>
      <c r="D21" s="47" t="s">
        <v>110</v>
      </c>
      <c r="E21" s="47"/>
      <c r="F21" s="47"/>
      <c r="G21" s="47"/>
      <c r="H21" s="47"/>
      <c r="I21" s="47"/>
      <c r="J21" s="15">
        <v>87</v>
      </c>
      <c r="K21" s="26">
        <v>95</v>
      </c>
      <c r="L21" s="15">
        <v>100</v>
      </c>
      <c r="M21" s="15">
        <v>93</v>
      </c>
      <c r="N21" s="15"/>
      <c r="O21" s="15"/>
      <c r="P21" s="15"/>
      <c r="Q21" s="9">
        <f t="shared" si="0"/>
        <v>93.75</v>
      </c>
    </row>
    <row r="22" spans="2:17" x14ac:dyDescent="0.25">
      <c r="B22" s="14">
        <f t="shared" si="1"/>
        <v>14</v>
      </c>
      <c r="C22" s="14" t="s">
        <v>130</v>
      </c>
      <c r="D22" s="27" t="s">
        <v>97</v>
      </c>
      <c r="E22" s="27"/>
      <c r="F22" s="27"/>
      <c r="G22" s="27"/>
      <c r="H22" s="27"/>
      <c r="I22" s="27"/>
      <c r="J22" s="15">
        <v>94</v>
      </c>
      <c r="K22" s="26">
        <v>95</v>
      </c>
      <c r="L22" s="15">
        <v>100</v>
      </c>
      <c r="M22" s="15">
        <v>91</v>
      </c>
      <c r="N22" s="15"/>
      <c r="O22" s="15"/>
      <c r="P22" s="15"/>
      <c r="Q22" s="9">
        <f t="shared" si="0"/>
        <v>95</v>
      </c>
    </row>
    <row r="23" spans="2:17" x14ac:dyDescent="0.25">
      <c r="B23" s="14">
        <f t="shared" si="1"/>
        <v>15</v>
      </c>
      <c r="C23" s="14" t="s">
        <v>137</v>
      </c>
      <c r="D23" s="47" t="s">
        <v>111</v>
      </c>
      <c r="E23" s="47"/>
      <c r="F23" s="47"/>
      <c r="G23" s="47"/>
      <c r="H23" s="47"/>
      <c r="I23" s="47"/>
      <c r="J23" s="15">
        <v>71</v>
      </c>
      <c r="K23" s="26">
        <v>95</v>
      </c>
      <c r="L23" s="15">
        <v>85</v>
      </c>
      <c r="M23" s="15">
        <v>88</v>
      </c>
      <c r="N23" s="15"/>
      <c r="O23" s="15"/>
      <c r="P23" s="15"/>
      <c r="Q23" s="9">
        <f t="shared" si="0"/>
        <v>84.75</v>
      </c>
    </row>
    <row r="24" spans="2:17" x14ac:dyDescent="0.25">
      <c r="B24" s="14">
        <v>16</v>
      </c>
      <c r="C24" s="14" t="s">
        <v>141</v>
      </c>
      <c r="D24" s="47" t="s">
        <v>112</v>
      </c>
      <c r="E24" s="47"/>
      <c r="F24" s="47"/>
      <c r="G24" s="47"/>
      <c r="H24" s="47"/>
      <c r="I24" s="47"/>
      <c r="J24" s="15">
        <v>83</v>
      </c>
      <c r="K24" s="26">
        <v>95</v>
      </c>
      <c r="L24" s="15">
        <v>70</v>
      </c>
      <c r="M24" s="15">
        <v>93</v>
      </c>
      <c r="N24" s="15"/>
      <c r="O24" s="15"/>
      <c r="P24" s="15"/>
      <c r="Q24" s="9">
        <f t="shared" si="0"/>
        <v>85.25</v>
      </c>
    </row>
    <row r="25" spans="2:17" x14ac:dyDescent="0.25">
      <c r="B25" s="14">
        <v>17</v>
      </c>
      <c r="C25" s="14" t="s">
        <v>125</v>
      </c>
      <c r="D25" s="47" t="s">
        <v>113</v>
      </c>
      <c r="E25" s="47"/>
      <c r="F25" s="47"/>
      <c r="G25" s="47"/>
      <c r="H25" s="47"/>
      <c r="I25" s="47"/>
      <c r="J25" s="15">
        <v>73</v>
      </c>
      <c r="K25" s="26">
        <v>95</v>
      </c>
      <c r="L25" s="15">
        <v>95</v>
      </c>
      <c r="M25" s="15">
        <v>86</v>
      </c>
      <c r="N25" s="15"/>
      <c r="O25" s="15"/>
      <c r="P25" s="15"/>
      <c r="Q25" s="9">
        <f t="shared" si="0"/>
        <v>87.25</v>
      </c>
    </row>
    <row r="26" spans="2:17" x14ac:dyDescent="0.25">
      <c r="B26" s="14">
        <f t="shared" si="1"/>
        <v>18</v>
      </c>
      <c r="C26" s="14" t="s">
        <v>142</v>
      </c>
      <c r="D26" s="27" t="s">
        <v>98</v>
      </c>
      <c r="E26" s="27"/>
      <c r="F26" s="27"/>
      <c r="G26" s="27"/>
      <c r="H26" s="27"/>
      <c r="I26" s="27"/>
      <c r="J26" s="15">
        <v>73</v>
      </c>
      <c r="K26" s="26">
        <v>95</v>
      </c>
      <c r="L26" s="15">
        <v>75</v>
      </c>
      <c r="M26" s="15">
        <v>84</v>
      </c>
      <c r="N26" s="15"/>
      <c r="O26" s="15"/>
      <c r="P26" s="15"/>
      <c r="Q26" s="9">
        <f t="shared" si="0"/>
        <v>81.75</v>
      </c>
    </row>
    <row r="27" spans="2:17" x14ac:dyDescent="0.25">
      <c r="B27" s="14">
        <f t="shared" si="1"/>
        <v>19</v>
      </c>
      <c r="C27" s="14" t="s">
        <v>133</v>
      </c>
      <c r="D27" s="47" t="s">
        <v>117</v>
      </c>
      <c r="E27" s="47"/>
      <c r="F27" s="47"/>
      <c r="G27" s="47"/>
      <c r="H27" s="47"/>
      <c r="I27" s="47"/>
      <c r="J27" s="15">
        <v>70</v>
      </c>
      <c r="K27" s="26">
        <v>95</v>
      </c>
      <c r="L27" s="15">
        <v>70</v>
      </c>
      <c r="M27" s="15">
        <v>89</v>
      </c>
      <c r="N27" s="15"/>
      <c r="O27" s="15"/>
      <c r="P27" s="15"/>
      <c r="Q27" s="9">
        <f t="shared" si="0"/>
        <v>81</v>
      </c>
    </row>
    <row r="28" spans="2:17" x14ac:dyDescent="0.25">
      <c r="B28" s="14">
        <f t="shared" si="1"/>
        <v>20</v>
      </c>
      <c r="C28" s="14" t="s">
        <v>122</v>
      </c>
      <c r="D28" s="27" t="s">
        <v>99</v>
      </c>
      <c r="E28" s="27"/>
      <c r="F28" s="27"/>
      <c r="G28" s="27"/>
      <c r="H28" s="27"/>
      <c r="I28" s="27"/>
      <c r="J28" s="15">
        <v>70</v>
      </c>
      <c r="K28" s="26">
        <v>95</v>
      </c>
      <c r="L28" s="15">
        <v>95</v>
      </c>
      <c r="M28" s="15">
        <v>87</v>
      </c>
      <c r="N28" s="15"/>
      <c r="O28" s="15"/>
      <c r="P28" s="15"/>
      <c r="Q28" s="9">
        <f t="shared" si="0"/>
        <v>86.75</v>
      </c>
    </row>
    <row r="29" spans="2:17" x14ac:dyDescent="0.25">
      <c r="B29" s="14">
        <f t="shared" si="1"/>
        <v>21</v>
      </c>
      <c r="C29" s="14" t="s">
        <v>134</v>
      </c>
      <c r="D29" s="47" t="s">
        <v>114</v>
      </c>
      <c r="E29" s="47"/>
      <c r="F29" s="47"/>
      <c r="G29" s="47"/>
      <c r="H29" s="47"/>
      <c r="I29" s="47"/>
      <c r="J29" s="15">
        <v>74</v>
      </c>
      <c r="K29" s="26">
        <v>95</v>
      </c>
      <c r="L29" s="15">
        <v>70</v>
      </c>
      <c r="M29" s="15">
        <v>70</v>
      </c>
      <c r="N29" s="15"/>
      <c r="O29" s="15"/>
      <c r="P29" s="15"/>
      <c r="Q29" s="9">
        <f t="shared" si="0"/>
        <v>77.25</v>
      </c>
    </row>
    <row r="30" spans="2:17" x14ac:dyDescent="0.25">
      <c r="B30" s="14">
        <f t="shared" si="1"/>
        <v>22</v>
      </c>
      <c r="C30" s="14" t="s">
        <v>140</v>
      </c>
      <c r="D30" s="27" t="s">
        <v>100</v>
      </c>
      <c r="E30" s="27"/>
      <c r="F30" s="27"/>
      <c r="G30" s="27"/>
      <c r="H30" s="27"/>
      <c r="I30" s="27"/>
      <c r="J30" s="15">
        <v>70</v>
      </c>
      <c r="K30" s="26">
        <v>95</v>
      </c>
      <c r="L30" s="15">
        <v>90</v>
      </c>
      <c r="M30" s="15">
        <v>82</v>
      </c>
      <c r="N30" s="15"/>
      <c r="O30" s="15"/>
      <c r="P30" s="15"/>
      <c r="Q30" s="9">
        <f t="shared" si="0"/>
        <v>84.25</v>
      </c>
    </row>
    <row r="31" spans="2:17" x14ac:dyDescent="0.25">
      <c r="B31" s="14">
        <f t="shared" si="1"/>
        <v>23</v>
      </c>
      <c r="C31" s="14" t="s">
        <v>120</v>
      </c>
      <c r="D31" s="47" t="s">
        <v>115</v>
      </c>
      <c r="E31" s="47"/>
      <c r="F31" s="47"/>
      <c r="G31" s="47"/>
      <c r="H31" s="47"/>
      <c r="I31" s="47"/>
      <c r="J31" s="15">
        <v>74</v>
      </c>
      <c r="K31" s="26">
        <v>95</v>
      </c>
      <c r="L31" s="15">
        <v>90</v>
      </c>
      <c r="M31" s="15">
        <v>89</v>
      </c>
      <c r="N31" s="15"/>
      <c r="O31" s="15"/>
      <c r="P31" s="15"/>
      <c r="Q31" s="9">
        <f t="shared" si="0"/>
        <v>87</v>
      </c>
    </row>
    <row r="32" spans="2:17" x14ac:dyDescent="0.25">
      <c r="B32" s="14">
        <f t="shared" si="1"/>
        <v>24</v>
      </c>
      <c r="C32" s="14" t="s">
        <v>136</v>
      </c>
      <c r="D32" s="47" t="s">
        <v>116</v>
      </c>
      <c r="E32" s="47"/>
      <c r="F32" s="47"/>
      <c r="G32" s="47"/>
      <c r="H32" s="47"/>
      <c r="I32" s="47"/>
      <c r="J32" s="15">
        <v>70</v>
      </c>
      <c r="K32" s="26">
        <v>95</v>
      </c>
      <c r="L32" s="15">
        <v>85</v>
      </c>
      <c r="M32" s="15">
        <v>91</v>
      </c>
      <c r="N32" s="15"/>
      <c r="O32" s="15"/>
      <c r="P32" s="15"/>
      <c r="Q32" s="9">
        <f t="shared" si="0"/>
        <v>85.25</v>
      </c>
    </row>
    <row r="33" spans="2:17" x14ac:dyDescent="0.25">
      <c r="B33" s="14">
        <f t="shared" si="1"/>
        <v>25</v>
      </c>
      <c r="C33" s="14" t="s">
        <v>128</v>
      </c>
      <c r="D33" s="47" t="s">
        <v>129</v>
      </c>
      <c r="E33" s="47"/>
      <c r="F33" s="47"/>
      <c r="G33" s="47"/>
      <c r="H33" s="47"/>
      <c r="I33" s="47"/>
      <c r="J33" s="15">
        <v>74</v>
      </c>
      <c r="K33" s="26">
        <v>95</v>
      </c>
      <c r="L33" s="15">
        <v>100</v>
      </c>
      <c r="M33" s="15">
        <v>94</v>
      </c>
      <c r="N33" s="15"/>
      <c r="O33" s="15"/>
      <c r="P33" s="15"/>
      <c r="Q33" s="9">
        <f t="shared" si="0"/>
        <v>90.75</v>
      </c>
    </row>
    <row r="34" spans="2:17" x14ac:dyDescent="0.25">
      <c r="B34" s="14"/>
      <c r="C34" s="3"/>
      <c r="D34" s="48"/>
      <c r="E34" s="49"/>
      <c r="F34" s="49"/>
      <c r="G34" s="49"/>
      <c r="H34" s="49"/>
      <c r="I34" s="50"/>
      <c r="J34" s="3"/>
      <c r="K34" s="3"/>
      <c r="L34" s="3"/>
      <c r="M34" s="3"/>
      <c r="N34" s="3"/>
      <c r="O34" s="3"/>
      <c r="P34" s="3"/>
      <c r="Q34" s="9"/>
    </row>
    <row r="35" spans="2:17" x14ac:dyDescent="0.25">
      <c r="C35" s="33"/>
      <c r="D35" s="33"/>
      <c r="E35" s="13"/>
      <c r="H35" s="51" t="s">
        <v>16</v>
      </c>
      <c r="I35" s="51"/>
      <c r="J35" s="17">
        <v>25</v>
      </c>
      <c r="K35" s="17">
        <f t="shared" ref="K35:P35" si="2">COUNTIF(K9:K34,"&gt;=70")</f>
        <v>25</v>
      </c>
      <c r="L35" s="17">
        <f t="shared" si="2"/>
        <v>25</v>
      </c>
      <c r="M35" s="17">
        <f t="shared" si="2"/>
        <v>25</v>
      </c>
      <c r="N35" s="17">
        <f t="shared" si="2"/>
        <v>0</v>
      </c>
      <c r="O35" s="17">
        <f t="shared" si="2"/>
        <v>0</v>
      </c>
      <c r="P35" s="17">
        <f t="shared" si="2"/>
        <v>0</v>
      </c>
      <c r="Q35" s="12">
        <v>25</v>
      </c>
    </row>
    <row r="36" spans="2:17" x14ac:dyDescent="0.25">
      <c r="C36" s="33"/>
      <c r="D36" s="33"/>
      <c r="E36" s="16"/>
      <c r="H36" s="41" t="s">
        <v>17</v>
      </c>
      <c r="I36" s="41"/>
      <c r="J36" s="18">
        <v>0</v>
      </c>
      <c r="K36" s="18">
        <f t="shared" ref="K36:P36" si="3">COUNTIF(K9:K34,"&lt;70")</f>
        <v>0</v>
      </c>
      <c r="L36" s="18">
        <f t="shared" si="3"/>
        <v>0</v>
      </c>
      <c r="M36" s="18">
        <f t="shared" si="3"/>
        <v>0</v>
      </c>
      <c r="N36" s="18">
        <f t="shared" si="3"/>
        <v>0</v>
      </c>
      <c r="O36" s="18">
        <f t="shared" si="3"/>
        <v>0</v>
      </c>
      <c r="P36" s="18">
        <f t="shared" si="3"/>
        <v>0</v>
      </c>
      <c r="Q36" s="18">
        <v>0</v>
      </c>
    </row>
    <row r="37" spans="2:17" x14ac:dyDescent="0.25">
      <c r="C37" s="33"/>
      <c r="D37" s="33"/>
      <c r="E37" s="33"/>
      <c r="H37" s="41" t="s">
        <v>18</v>
      </c>
      <c r="I37" s="41"/>
      <c r="J37" s="18">
        <f t="shared" ref="J37:Q37" si="4">COUNT(J9:J34)</f>
        <v>25</v>
      </c>
      <c r="K37" s="18">
        <f t="shared" si="4"/>
        <v>25</v>
      </c>
      <c r="L37" s="18">
        <f t="shared" si="4"/>
        <v>25</v>
      </c>
      <c r="M37" s="18">
        <f t="shared" si="4"/>
        <v>25</v>
      </c>
      <c r="N37" s="18">
        <f t="shared" si="4"/>
        <v>0</v>
      </c>
      <c r="O37" s="18">
        <f t="shared" si="4"/>
        <v>0</v>
      </c>
      <c r="P37" s="18">
        <f t="shared" si="4"/>
        <v>0</v>
      </c>
      <c r="Q37" s="18">
        <f t="shared" si="4"/>
        <v>25</v>
      </c>
    </row>
    <row r="38" spans="2:17" x14ac:dyDescent="0.25">
      <c r="C38" s="33"/>
      <c r="D38" s="33"/>
      <c r="E38" s="13"/>
      <c r="H38" s="43" t="s">
        <v>13</v>
      </c>
      <c r="I38" s="43"/>
      <c r="J38" s="10">
        <f>J35/J37</f>
        <v>1</v>
      </c>
      <c r="K38" s="11">
        <f t="shared" ref="K38:Q38" si="5">K35/K37</f>
        <v>1</v>
      </c>
      <c r="L38" s="11">
        <f t="shared" si="5"/>
        <v>1</v>
      </c>
      <c r="M38" s="11">
        <f t="shared" si="5"/>
        <v>1</v>
      </c>
      <c r="N38" s="11" t="e">
        <f t="shared" si="5"/>
        <v>#DIV/0!</v>
      </c>
      <c r="O38" s="11" t="e">
        <f t="shared" si="5"/>
        <v>#DIV/0!</v>
      </c>
      <c r="P38" s="11" t="e">
        <f t="shared" si="5"/>
        <v>#DIV/0!</v>
      </c>
      <c r="Q38" s="11">
        <f t="shared" si="5"/>
        <v>1</v>
      </c>
    </row>
    <row r="39" spans="2:17" x14ac:dyDescent="0.25">
      <c r="C39" s="33"/>
      <c r="D39" s="33"/>
      <c r="E39" s="13"/>
      <c r="H39" s="43" t="s">
        <v>14</v>
      </c>
      <c r="I39" s="43"/>
      <c r="J39" s="10">
        <f>J36/J37</f>
        <v>0</v>
      </c>
      <c r="K39" s="10">
        <f t="shared" ref="K39:Q39" si="6">K36/K37</f>
        <v>0</v>
      </c>
      <c r="L39" s="11">
        <f t="shared" si="6"/>
        <v>0</v>
      </c>
      <c r="M39" s="11">
        <f t="shared" si="6"/>
        <v>0</v>
      </c>
      <c r="N39" s="11" t="e">
        <f t="shared" si="6"/>
        <v>#DIV/0!</v>
      </c>
      <c r="O39" s="11" t="e">
        <f t="shared" si="6"/>
        <v>#DIV/0!</v>
      </c>
      <c r="P39" s="11" t="e">
        <f t="shared" si="6"/>
        <v>#DIV/0!</v>
      </c>
      <c r="Q39" s="11">
        <f t="shared" si="6"/>
        <v>0</v>
      </c>
    </row>
    <row r="40" spans="2:17" x14ac:dyDescent="0.25">
      <c r="C40" s="33"/>
      <c r="D40" s="33"/>
      <c r="E40" s="16"/>
    </row>
    <row r="41" spans="2:17" x14ac:dyDescent="0.25">
      <c r="C41" s="13"/>
      <c r="D41" s="13"/>
      <c r="E41" s="16"/>
    </row>
    <row r="42" spans="2:17" x14ac:dyDescent="0.25">
      <c r="C42" s="13"/>
      <c r="D42" s="13"/>
      <c r="E42" s="16"/>
    </row>
    <row r="43" spans="2:17" x14ac:dyDescent="0.25">
      <c r="C43" s="13"/>
      <c r="D43" s="13"/>
      <c r="E43" s="16"/>
    </row>
    <row r="44" spans="2:17" x14ac:dyDescent="0.25">
      <c r="J44" s="45"/>
      <c r="K44" s="45"/>
      <c r="L44" s="45"/>
      <c r="M44" s="45"/>
      <c r="N44" s="45"/>
      <c r="O44" s="45"/>
      <c r="P44" s="45"/>
    </row>
    <row r="45" spans="2:17" x14ac:dyDescent="0.25">
      <c r="J45" s="46" t="s">
        <v>15</v>
      </c>
      <c r="K45" s="46"/>
      <c r="L45" s="46"/>
      <c r="M45" s="46"/>
      <c r="N45" s="46"/>
      <c r="O45" s="46"/>
      <c r="P45" s="46"/>
    </row>
  </sheetData>
  <sortState ref="D9:I33">
    <sortCondition ref="D9"/>
  </sortState>
  <mergeCells count="48">
    <mergeCell ref="C39:D39"/>
    <mergeCell ref="H39:I39"/>
    <mergeCell ref="C40:D40"/>
    <mergeCell ref="J44:P44"/>
    <mergeCell ref="J45:P45"/>
    <mergeCell ref="C36:D36"/>
    <mergeCell ref="H36:I36"/>
    <mergeCell ref="C37:E37"/>
    <mergeCell ref="H37:I37"/>
    <mergeCell ref="C38:D38"/>
    <mergeCell ref="H38:I38"/>
    <mergeCell ref="D34:I34"/>
    <mergeCell ref="C35:D35"/>
    <mergeCell ref="H35:I35"/>
    <mergeCell ref="D32:I32"/>
    <mergeCell ref="D33:I33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 101B IIND</vt:lpstr>
      <vt:lpstr>CALCULO 107 B IGE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Lap</cp:lastModifiedBy>
  <cp:lastPrinted>2024-09-25T19:08:25Z</cp:lastPrinted>
  <dcterms:created xsi:type="dcterms:W3CDTF">2023-03-14T19:16:59Z</dcterms:created>
  <dcterms:modified xsi:type="dcterms:W3CDTF">2024-12-13T02:14:29Z</dcterms:modified>
</cp:coreProperties>
</file>