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Reporte 3\"/>
    </mc:Choice>
  </mc:AlternateContent>
  <xr:revisionPtr revIDLastSave="0" documentId="13_ncr:1_{1F4B5F0F-AB28-424D-9CEB-A067D1BC18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.F.I." sheetId="14" r:id="rId1"/>
    <sheet name="I.O." sheetId="16" r:id="rId2"/>
    <sheet name="CALIDAD S.I." sheetId="1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6" l="1"/>
  <c r="L9" i="16"/>
  <c r="L10" i="16"/>
  <c r="L11" i="16"/>
  <c r="L12" i="16"/>
  <c r="L13" i="16"/>
  <c r="L14" i="16"/>
  <c r="L15" i="16"/>
  <c r="L16" i="16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9" i="15"/>
  <c r="K56" i="16"/>
  <c r="J56" i="16"/>
  <c r="I56" i="16"/>
  <c r="H56" i="16"/>
  <c r="G56" i="16"/>
  <c r="F56" i="16"/>
  <c r="K55" i="16"/>
  <c r="K58" i="16" s="1"/>
  <c r="J55" i="16"/>
  <c r="I55" i="16"/>
  <c r="I58" i="16" s="1"/>
  <c r="H55" i="16"/>
  <c r="H58" i="16" s="1"/>
  <c r="G55" i="16"/>
  <c r="G58" i="16" s="1"/>
  <c r="F55" i="16"/>
  <c r="F58" i="16" s="1"/>
  <c r="E55" i="16"/>
  <c r="K54" i="16"/>
  <c r="K57" i="16" s="1"/>
  <c r="J54" i="16"/>
  <c r="J57" i="16" s="1"/>
  <c r="I54" i="16"/>
  <c r="I57" i="16" s="1"/>
  <c r="H54" i="16"/>
  <c r="H57" i="16" s="1"/>
  <c r="G54" i="16"/>
  <c r="G57" i="16" s="1"/>
  <c r="F54" i="16"/>
  <c r="F57" i="16" s="1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B10" i="16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K56" i="15"/>
  <c r="J56" i="15"/>
  <c r="I56" i="15"/>
  <c r="H56" i="15"/>
  <c r="G56" i="15"/>
  <c r="F56" i="15"/>
  <c r="E56" i="15"/>
  <c r="K55" i="15"/>
  <c r="K58" i="15" s="1"/>
  <c r="J55" i="15"/>
  <c r="I55" i="15"/>
  <c r="H55" i="15"/>
  <c r="G55" i="15"/>
  <c r="G58" i="15" s="1"/>
  <c r="F55" i="15"/>
  <c r="E55" i="15"/>
  <c r="K54" i="15"/>
  <c r="K57" i="15" s="1"/>
  <c r="J54" i="15"/>
  <c r="J57" i="15" s="1"/>
  <c r="I54" i="15"/>
  <c r="H54" i="15"/>
  <c r="G54" i="15"/>
  <c r="G57" i="15" s="1"/>
  <c r="F54" i="15"/>
  <c r="E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B10" i="15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L34" i="14"/>
  <c r="L35" i="14"/>
  <c r="L36" i="14"/>
  <c r="L37" i="14"/>
  <c r="L38" i="14"/>
  <c r="L39" i="14"/>
  <c r="L40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9" i="14"/>
  <c r="J58" i="16" l="1"/>
  <c r="E56" i="16"/>
  <c r="E57" i="16" s="1"/>
  <c r="L56" i="16"/>
  <c r="F57" i="15"/>
  <c r="H58" i="15"/>
  <c r="H57" i="15"/>
  <c r="F58" i="15"/>
  <c r="J58" i="15"/>
  <c r="I58" i="15"/>
  <c r="I57" i="15"/>
  <c r="E58" i="15"/>
  <c r="E57" i="15"/>
  <c r="L56" i="15"/>
  <c r="L54" i="16"/>
  <c r="L55" i="16"/>
  <c r="L55" i="15"/>
  <c r="L54" i="15"/>
  <c r="L57" i="15" s="1"/>
  <c r="E56" i="14"/>
  <c r="K56" i="14"/>
  <c r="J56" i="14"/>
  <c r="I56" i="14"/>
  <c r="H56" i="14"/>
  <c r="G56" i="14"/>
  <c r="F56" i="14"/>
  <c r="K55" i="14"/>
  <c r="J55" i="14"/>
  <c r="I55" i="14"/>
  <c r="H55" i="14"/>
  <c r="G55" i="14"/>
  <c r="F55" i="14"/>
  <c r="E55" i="14"/>
  <c r="K54" i="14"/>
  <c r="J54" i="14"/>
  <c r="I54" i="14"/>
  <c r="H54" i="14"/>
  <c r="G54" i="14"/>
  <c r="F54" i="14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L57" i="16" l="1"/>
  <c r="L58" i="16"/>
  <c r="E58" i="16"/>
  <c r="L58" i="15"/>
  <c r="F57" i="14"/>
  <c r="J57" i="14"/>
  <c r="F58" i="14"/>
  <c r="J58" i="14"/>
  <c r="G58" i="14"/>
  <c r="K58" i="14"/>
  <c r="G57" i="14"/>
  <c r="K57" i="14"/>
  <c r="L56" i="14"/>
  <c r="H58" i="14"/>
  <c r="H57" i="14"/>
  <c r="E58" i="14"/>
  <c r="I58" i="14"/>
  <c r="E57" i="14"/>
  <c r="I57" i="14"/>
  <c r="L54" i="14"/>
  <c r="L55" i="14"/>
  <c r="L57" i="14" l="1"/>
  <c r="L58" i="14"/>
</calcChain>
</file>

<file path=xl/sharedStrings.xml><?xml version="1.0" encoding="utf-8"?>
<sst xmlns="http://schemas.openxmlformats.org/spreadsheetml/2006/main" count="237" uniqueCount="128">
  <si>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</si>
  <si>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</si>
  <si>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</si>
  <si>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</si>
  <si>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</si>
  <si>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</si>
  <si>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</si>
  <si>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</si>
  <si>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</si>
  <si>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</si>
  <si>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</si>
  <si>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</si>
  <si>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</si>
  <si>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</si>
  <si>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</si>
  <si>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</si>
  <si>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</si>
  <si>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</si>
  <si>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</si>
  <si>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</si>
  <si>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M.E. GUADALUPE ZETINA CRUZ</t>
  </si>
  <si>
    <t xml:space="preserve">221U0524 </t>
  </si>
  <si>
    <t>ADMINISTRACIÓN DE LOS RECURSOS Y LA FUNCIÓN INFORMÁTICA</t>
  </si>
  <si>
    <t>410-A</t>
  </si>
  <si>
    <t>U4</t>
  </si>
  <si>
    <t>U5</t>
  </si>
  <si>
    <t>CALIDAD EN LOS SISTEMAS DE INFORMACIÓN</t>
  </si>
  <si>
    <t>INVESTIGACIÓN DE OPERACIONES</t>
  </si>
  <si>
    <t xml:space="preserve">231U0329 </t>
  </si>
  <si>
    <t>ACUA CAPORAL KIMBERLY ESMERALDA</t>
  </si>
  <si>
    <t xml:space="preserve">231U0633 </t>
  </si>
  <si>
    <t>AGUILAR DOLORES EMILIO DE JESUS</t>
  </si>
  <si>
    <t xml:space="preserve">231U0625 </t>
  </si>
  <si>
    <t>CHIMA FISCAL JOSE ANTONIO</t>
  </si>
  <si>
    <t xml:space="preserve">231U0333 </t>
  </si>
  <si>
    <t>CONCHI ALVARADO GISSELL</t>
  </si>
  <si>
    <t xml:space="preserve">231U0334 </t>
  </si>
  <si>
    <t>CORTEZ SEBA MARIA ISABEL</t>
  </si>
  <si>
    <t xml:space="preserve">231U0670 </t>
  </si>
  <si>
    <t>CRUZ COYOLT ANDRES</t>
  </si>
  <si>
    <t xml:space="preserve">221U0203 </t>
  </si>
  <si>
    <t>CRUZ ZACARIAS WENDY ELLEN</t>
  </si>
  <si>
    <t xml:space="preserve">231U0336 </t>
  </si>
  <si>
    <t>DOMINGUEZ REYES ALEXA GEORGETTE</t>
  </si>
  <si>
    <t xml:space="preserve">231U0337 </t>
  </si>
  <si>
    <t>FISCAL CARVAJAL CAROLAINS ALICIA</t>
  </si>
  <si>
    <t xml:space="preserve">231U0339 </t>
  </si>
  <si>
    <t>HERNANDEZ HERNANDEZ ANA SHERLYN</t>
  </si>
  <si>
    <t xml:space="preserve">231U0340 </t>
  </si>
  <si>
    <t>JARQUIN ESCOBAR JOSÉ ANGEL</t>
  </si>
  <si>
    <t xml:space="preserve">231U0342 </t>
  </si>
  <si>
    <t>LECHUGA LUNA JAIRO JAIR</t>
  </si>
  <si>
    <t xml:space="preserve">231U0343 </t>
  </si>
  <si>
    <t>LINAREZ UTRERA LEONARDO</t>
  </si>
  <si>
    <t xml:space="preserve">231U0299 </t>
  </si>
  <si>
    <t>LINAREZ UTRERA SEBASTIAN</t>
  </si>
  <si>
    <t xml:space="preserve">231U0345 </t>
  </si>
  <si>
    <t>MOGUEL SAAVEDRA EMILIANO</t>
  </si>
  <si>
    <t xml:space="preserve">231U0346 </t>
  </si>
  <si>
    <t>MORALES COBOS CUITLAHUAC MIGUEL</t>
  </si>
  <si>
    <t xml:space="preserve">231U0332 </t>
  </si>
  <si>
    <t>ORTIZ MONCLUTT ADAN</t>
  </si>
  <si>
    <t xml:space="preserve">231U0347 </t>
  </si>
  <si>
    <t>PASCUAL MARTINEZ BRENDA JAZMIN</t>
  </si>
  <si>
    <t xml:space="preserve">221U0508 </t>
  </si>
  <si>
    <t xml:space="preserve">PAXTIAN CAMPECHANO RAFAEL </t>
  </si>
  <si>
    <t xml:space="preserve">231U0688 </t>
  </si>
  <si>
    <t>POLITO CARVAJAL MIRIAN PAOLA</t>
  </si>
  <si>
    <t xml:space="preserve">221U0238 </t>
  </si>
  <si>
    <t>POLITO VENTURA LUIS GERARDO</t>
  </si>
  <si>
    <t xml:space="preserve">231U0676 </t>
  </si>
  <si>
    <t>PUCHETA ANOTA NADIA ISABEL</t>
  </si>
  <si>
    <t xml:space="preserve">231U0349 </t>
  </si>
  <si>
    <t>PUCHETA SANTIAGO KARLA DANAE</t>
  </si>
  <si>
    <t xml:space="preserve">231U0351 </t>
  </si>
  <si>
    <t>RAMIREZ RAMIREZ KIMBERLY</t>
  </si>
  <si>
    <t xml:space="preserve">231U0352 </t>
  </si>
  <si>
    <t>REYES FIGUEROA DONOVAN JAFED</t>
  </si>
  <si>
    <t xml:space="preserve">231U0353 </t>
  </si>
  <si>
    <t>RODRIGUEZ SALAZAR MARIA LUISA</t>
  </si>
  <si>
    <t xml:space="preserve">231U0354 </t>
  </si>
  <si>
    <t>ROMAN AGUILERA STEVEN</t>
  </si>
  <si>
    <t xml:space="preserve">231U0355 </t>
  </si>
  <si>
    <t>TAPIA DIAZ KENIA YAZMIN</t>
  </si>
  <si>
    <t xml:space="preserve">231U0592 </t>
  </si>
  <si>
    <t>TEMICH BAXIN LUIS ANGEL</t>
  </si>
  <si>
    <t xml:space="preserve">231U0357 </t>
  </si>
  <si>
    <t>TORO ROQUE KAREN</t>
  </si>
  <si>
    <t xml:space="preserve">TOTO FISCAL ISELA </t>
  </si>
  <si>
    <t xml:space="preserve">231U0659 </t>
  </si>
  <si>
    <t>VENTURA LUNA JOHANAN ESAU</t>
  </si>
  <si>
    <t xml:space="preserve">221U0495 </t>
  </si>
  <si>
    <t>CAIXBA HERRERA MARIA GRISEL</t>
  </si>
  <si>
    <t xml:space="preserve">221U0496 </t>
  </si>
  <si>
    <t>CHACHA PÉREZ ALBA MARINA</t>
  </si>
  <si>
    <t xml:space="preserve">221U0497 </t>
  </si>
  <si>
    <t>CHAGALA PUCHETA ANGEL DAVID</t>
  </si>
  <si>
    <t xml:space="preserve">221U0499 </t>
  </si>
  <si>
    <t>FERMAN ATAXCA SARAHI ESMERALDA</t>
  </si>
  <si>
    <t xml:space="preserve">221U0501 </t>
  </si>
  <si>
    <t>FONSECA ABRAJAN OSVANY JESUS</t>
  </si>
  <si>
    <t xml:space="preserve">221U0504 </t>
  </si>
  <si>
    <t>MARIN GONZALEZ JOANA MICHELLE</t>
  </si>
  <si>
    <t xml:space="preserve">221U0506 </t>
  </si>
  <si>
    <t>MENDIOLA MOLINA MARISA DE LOS ANGELES</t>
  </si>
  <si>
    <t xml:space="preserve">221U0507 </t>
  </si>
  <si>
    <t>MONTAN MARTINEZ ANNETTE</t>
  </si>
  <si>
    <t>PAXTIAN CAMPECHANO RAFAEL</t>
  </si>
  <si>
    <t xml:space="preserve">221U0509 </t>
  </si>
  <si>
    <t>PIO COMI CARLOS JAEL</t>
  </si>
  <si>
    <t xml:space="preserve">221U0510 </t>
  </si>
  <si>
    <t>POLITO CHIGO KELVIN</t>
  </si>
  <si>
    <t xml:space="preserve">221U0511 </t>
  </si>
  <si>
    <t>PUCHETA CONCHI MONSERRAT</t>
  </si>
  <si>
    <t xml:space="preserve">221U0516 </t>
  </si>
  <si>
    <t>RODRIGUEZ GONZALEZ JOSE MANUEL</t>
  </si>
  <si>
    <t xml:space="preserve">221U0518 </t>
  </si>
  <si>
    <t>ROMAN SANTIAGO SILVANA TIARE</t>
  </si>
  <si>
    <t xml:space="preserve">221U0519 </t>
  </si>
  <si>
    <t>SAN JUAN VELASCO AXEL</t>
  </si>
  <si>
    <t xml:space="preserve">221U0520 </t>
  </si>
  <si>
    <t>TEOBA COMI GUADALUPE</t>
  </si>
  <si>
    <t xml:space="preserve">221U0521 </t>
  </si>
  <si>
    <t>TEOBAL DIAZ EMMANUEL DE JESUS</t>
  </si>
  <si>
    <t xml:space="preserve">221U0196 </t>
  </si>
  <si>
    <t xml:space="preserve">CAMACHO VENTURA ALAN RODRIGO </t>
  </si>
  <si>
    <t>610-A</t>
  </si>
  <si>
    <t>FEB-JUN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</si>
</sst>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7" fillId="0" borderId="0"/>
    <xf numFmtId="0" fontId="8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6" fillId="0" borderId="6" xfId="0" applyFont="1" applyBorder="1" applyAlignment="1">
      <alignment vertical="top" wrapText="1"/>
    </xf>
    <xf numFmtId="9" fontId="0" fillId="0" borderId="0" xfId="0" applyNumberFormat="1"/>
    <xf numFmtId="0" fontId="0" fillId="4" borderId="2" xfId="0" applyFill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0" fillId="0" borderId="2" xfId="0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Normal" xfId="0" builtinId="0"/>
    <cellStyle name="Normal 2" xfId="2" xr:uid="{B293E8BB-A925-4DA1-9445-D015C2D3E90F}"/>
    <cellStyle name="Normal 3" xfId="3" xr:uid="{B5AEE61D-ABC7-4A0C-8EFC-6EB34A50C6D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N62"/>
  <sheetViews>
    <sheetView tabSelected="1" zoomScale="84" zoomScaleNormal="84" workbookViewId="0">
      <selection activeCell="O5" sqref="O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2"/>
      <c r="M2" s="2"/>
    </row>
    <row r="3" spans="2:13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1"/>
      <c r="M3" s="1"/>
    </row>
    <row r="4" spans="2:13" x14ac:dyDescent="0.25">
      <c r="C4" t="s">
        <v>0</v>
      </c>
      <c r="D4" s="15" t="s">
        <v>22</v>
      </c>
      <c r="E4" s="5" t="s">
        <v>1</v>
      </c>
      <c r="F4" s="15" t="s">
        <v>23</v>
      </c>
      <c r="H4" t="s">
        <v>2</v>
      </c>
      <c r="I4" s="33">
        <v>45791</v>
      </c>
      <c r="J4" s="33"/>
    </row>
    <row r="5" spans="2:13" ht="16.5" customHeight="1" x14ac:dyDescent="0.25">
      <c r="D5" s="5"/>
    </row>
    <row r="6" spans="2:13" x14ac:dyDescent="0.25">
      <c r="C6" t="s">
        <v>3</v>
      </c>
      <c r="D6" s="26" t="s">
        <v>127</v>
      </c>
      <c r="E6" s="34" t="s">
        <v>18</v>
      </c>
      <c r="F6" s="34"/>
      <c r="G6" s="22" t="s">
        <v>20</v>
      </c>
      <c r="H6" s="22"/>
      <c r="I6" s="22"/>
      <c r="J6" s="22"/>
      <c r="K6" s="22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24</v>
      </c>
      <c r="I8" s="4" t="s">
        <v>25</v>
      </c>
      <c r="J8" s="4"/>
      <c r="K8" s="4"/>
      <c r="L8" s="8" t="s">
        <v>19</v>
      </c>
    </row>
    <row r="9" spans="2:13" x14ac:dyDescent="0.25">
      <c r="B9" s="6">
        <v>1</v>
      </c>
      <c r="C9" s="3" t="s">
        <v>28</v>
      </c>
      <c r="D9" s="3" t="s">
        <v>29</v>
      </c>
      <c r="E9" s="27">
        <v>85</v>
      </c>
      <c r="F9" s="3">
        <v>73</v>
      </c>
      <c r="G9" s="3"/>
      <c r="H9" s="4"/>
      <c r="I9" s="4"/>
      <c r="J9" s="4"/>
      <c r="K9" s="4"/>
      <c r="L9" s="9">
        <f>SUM(E9:I9)/5</f>
        <v>31.6</v>
      </c>
    </row>
    <row r="10" spans="2:13" x14ac:dyDescent="0.25">
      <c r="B10" s="6">
        <f>B9+1</f>
        <v>2</v>
      </c>
      <c r="C10" s="17" t="s">
        <v>30</v>
      </c>
      <c r="D10" s="23" t="s">
        <v>31</v>
      </c>
      <c r="E10" s="27">
        <v>85</v>
      </c>
      <c r="F10" s="3">
        <v>73</v>
      </c>
      <c r="G10" s="3"/>
      <c r="H10" s="4"/>
      <c r="I10" s="4"/>
      <c r="J10" s="4"/>
      <c r="K10" s="4"/>
      <c r="L10" s="9">
        <f t="shared" ref="L10:L40" si="0">SUM(E10:I10)/5</f>
        <v>31.6</v>
      </c>
    </row>
    <row r="11" spans="2:13" x14ac:dyDescent="0.25">
      <c r="B11" s="6">
        <f t="shared" ref="B11:B53" si="1">B10+1</f>
        <v>3</v>
      </c>
      <c r="C11" s="3" t="s">
        <v>32</v>
      </c>
      <c r="D11" s="3" t="s">
        <v>33</v>
      </c>
      <c r="E11" s="27">
        <v>90</v>
      </c>
      <c r="F11" s="3">
        <v>85</v>
      </c>
      <c r="G11" s="3"/>
      <c r="H11" s="4"/>
      <c r="I11" s="4"/>
      <c r="J11" s="4"/>
      <c r="K11" s="4"/>
      <c r="L11" s="9">
        <f t="shared" si="0"/>
        <v>35</v>
      </c>
    </row>
    <row r="12" spans="2:13" x14ac:dyDescent="0.25">
      <c r="B12" s="6">
        <f t="shared" si="1"/>
        <v>4</v>
      </c>
      <c r="C12" s="17" t="s">
        <v>34</v>
      </c>
      <c r="D12" s="23" t="s">
        <v>35</v>
      </c>
      <c r="E12" s="27">
        <v>92</v>
      </c>
      <c r="F12" s="3">
        <v>91</v>
      </c>
      <c r="G12" s="3"/>
      <c r="H12" s="4"/>
      <c r="I12" s="4"/>
      <c r="J12" s="4"/>
      <c r="K12" s="4"/>
      <c r="L12" s="9">
        <f t="shared" si="0"/>
        <v>36.6</v>
      </c>
    </row>
    <row r="13" spans="2:13" x14ac:dyDescent="0.25">
      <c r="B13" s="6">
        <f t="shared" si="1"/>
        <v>5</v>
      </c>
      <c r="C13" s="3" t="s">
        <v>36</v>
      </c>
      <c r="D13" s="3" t="s">
        <v>37</v>
      </c>
      <c r="E13" s="27">
        <v>100</v>
      </c>
      <c r="F13" s="3">
        <v>86</v>
      </c>
      <c r="G13" s="3"/>
      <c r="H13" s="4"/>
      <c r="I13" s="4"/>
      <c r="J13" s="4"/>
      <c r="K13" s="4"/>
      <c r="L13" s="9">
        <f t="shared" si="0"/>
        <v>37.200000000000003</v>
      </c>
    </row>
    <row r="14" spans="2:13" x14ac:dyDescent="0.25">
      <c r="B14" s="6">
        <f t="shared" si="1"/>
        <v>6</v>
      </c>
      <c r="C14" s="17" t="s">
        <v>38</v>
      </c>
      <c r="D14" s="23" t="s">
        <v>39</v>
      </c>
      <c r="E14" s="27">
        <v>100</v>
      </c>
      <c r="F14" s="3">
        <v>76</v>
      </c>
      <c r="G14" s="3"/>
      <c r="H14" s="4"/>
      <c r="I14" s="4"/>
      <c r="J14" s="4"/>
      <c r="K14" s="4"/>
      <c r="L14" s="9">
        <f t="shared" si="0"/>
        <v>35.200000000000003</v>
      </c>
    </row>
    <row r="15" spans="2:13" x14ac:dyDescent="0.25">
      <c r="B15" s="6">
        <f t="shared" si="1"/>
        <v>7</v>
      </c>
      <c r="C15" s="3" t="s">
        <v>40</v>
      </c>
      <c r="D15" s="3" t="s">
        <v>41</v>
      </c>
      <c r="E15" s="28">
        <v>95</v>
      </c>
      <c r="F15" s="3">
        <v>73</v>
      </c>
      <c r="G15" s="3"/>
      <c r="H15" s="4"/>
      <c r="I15" s="4"/>
      <c r="J15" s="4"/>
      <c r="K15" s="4"/>
      <c r="L15" s="9">
        <f t="shared" si="0"/>
        <v>33.6</v>
      </c>
    </row>
    <row r="16" spans="2:13" x14ac:dyDescent="0.25">
      <c r="B16" s="6">
        <f t="shared" si="1"/>
        <v>8</v>
      </c>
      <c r="C16" s="17" t="s">
        <v>42</v>
      </c>
      <c r="D16" s="23" t="s">
        <v>43</v>
      </c>
      <c r="E16" s="28">
        <v>100</v>
      </c>
      <c r="F16" s="3">
        <v>98</v>
      </c>
      <c r="G16" s="3"/>
      <c r="H16" s="4"/>
      <c r="I16" s="4"/>
      <c r="J16" s="4"/>
      <c r="K16" s="4"/>
      <c r="L16" s="9">
        <f t="shared" si="0"/>
        <v>39.6</v>
      </c>
    </row>
    <row r="17" spans="2:14" x14ac:dyDescent="0.25">
      <c r="B17" s="6">
        <f t="shared" si="1"/>
        <v>9</v>
      </c>
      <c r="C17" s="3" t="s">
        <v>44</v>
      </c>
      <c r="D17" s="3" t="s">
        <v>45</v>
      </c>
      <c r="E17" s="28">
        <v>90</v>
      </c>
      <c r="F17" s="3">
        <v>81</v>
      </c>
      <c r="G17" s="3"/>
      <c r="H17" s="4"/>
      <c r="I17" s="4"/>
      <c r="J17" s="4"/>
      <c r="K17" s="4"/>
      <c r="L17" s="9">
        <f t="shared" si="0"/>
        <v>34.200000000000003</v>
      </c>
    </row>
    <row r="18" spans="2:14" x14ac:dyDescent="0.25">
      <c r="B18" s="6">
        <f t="shared" si="1"/>
        <v>10</v>
      </c>
      <c r="C18" s="17" t="s">
        <v>46</v>
      </c>
      <c r="D18" s="23" t="s">
        <v>47</v>
      </c>
      <c r="E18" s="28">
        <v>100</v>
      </c>
      <c r="F18" s="3">
        <v>85</v>
      </c>
      <c r="G18" s="3"/>
      <c r="H18" s="4"/>
      <c r="I18" s="4"/>
      <c r="J18" s="4"/>
      <c r="K18" s="4"/>
      <c r="L18" s="9">
        <f t="shared" si="0"/>
        <v>37</v>
      </c>
    </row>
    <row r="19" spans="2:14" x14ac:dyDescent="0.25">
      <c r="B19" s="6">
        <f t="shared" si="1"/>
        <v>11</v>
      </c>
      <c r="C19" s="3" t="s">
        <v>48</v>
      </c>
      <c r="D19" s="3" t="s">
        <v>49</v>
      </c>
      <c r="E19" s="28">
        <v>92</v>
      </c>
      <c r="F19" s="3">
        <v>78</v>
      </c>
      <c r="G19" s="3"/>
      <c r="H19" s="4"/>
      <c r="I19" s="4"/>
      <c r="J19" s="4"/>
      <c r="K19" s="4"/>
      <c r="L19" s="9">
        <f t="shared" si="0"/>
        <v>34</v>
      </c>
    </row>
    <row r="20" spans="2:14" x14ac:dyDescent="0.25">
      <c r="B20" s="6">
        <f t="shared" si="1"/>
        <v>12</v>
      </c>
      <c r="C20" s="17" t="s">
        <v>50</v>
      </c>
      <c r="D20" s="23" t="s">
        <v>51</v>
      </c>
      <c r="E20" s="28">
        <v>82</v>
      </c>
      <c r="F20" s="3">
        <v>85</v>
      </c>
      <c r="G20" s="3"/>
      <c r="H20" s="4"/>
      <c r="I20" s="4"/>
      <c r="J20" s="4"/>
      <c r="K20" s="4"/>
      <c r="L20" s="9">
        <f t="shared" si="0"/>
        <v>33.4</v>
      </c>
    </row>
    <row r="21" spans="2:14" x14ac:dyDescent="0.25">
      <c r="B21" s="6">
        <f t="shared" si="1"/>
        <v>13</v>
      </c>
      <c r="C21" s="3" t="s">
        <v>52</v>
      </c>
      <c r="D21" s="3" t="s">
        <v>53</v>
      </c>
      <c r="E21" s="28">
        <v>92</v>
      </c>
      <c r="F21" s="3">
        <v>71</v>
      </c>
      <c r="G21" s="3"/>
      <c r="H21" s="4"/>
      <c r="I21" s="4"/>
      <c r="J21" s="4"/>
      <c r="K21" s="4"/>
      <c r="L21" s="9">
        <f t="shared" si="0"/>
        <v>32.6</v>
      </c>
    </row>
    <row r="22" spans="2:14" x14ac:dyDescent="0.25">
      <c r="B22" s="6">
        <f t="shared" si="1"/>
        <v>14</v>
      </c>
      <c r="C22" s="17" t="s">
        <v>54</v>
      </c>
      <c r="D22" s="23" t="s">
        <v>55</v>
      </c>
      <c r="E22" s="28">
        <v>92</v>
      </c>
      <c r="F22" s="3">
        <v>88</v>
      </c>
      <c r="G22" s="3"/>
      <c r="H22" s="4"/>
      <c r="I22" s="4"/>
      <c r="J22" s="4"/>
      <c r="K22" s="4"/>
      <c r="L22" s="9">
        <f t="shared" si="0"/>
        <v>36</v>
      </c>
    </row>
    <row r="23" spans="2:14" x14ac:dyDescent="0.25">
      <c r="B23" s="6">
        <f t="shared" si="1"/>
        <v>15</v>
      </c>
      <c r="C23" s="3" t="s">
        <v>56</v>
      </c>
      <c r="D23" s="3" t="s">
        <v>57</v>
      </c>
      <c r="E23" s="28">
        <v>87</v>
      </c>
      <c r="F23" s="3">
        <v>71</v>
      </c>
      <c r="G23" s="3"/>
      <c r="H23" s="4"/>
      <c r="I23" s="4"/>
      <c r="J23" s="4"/>
      <c r="K23" s="4"/>
      <c r="L23" s="9">
        <f t="shared" si="0"/>
        <v>31.6</v>
      </c>
    </row>
    <row r="24" spans="2:14" x14ac:dyDescent="0.25">
      <c r="B24" s="6">
        <f t="shared" si="1"/>
        <v>16</v>
      </c>
      <c r="C24" s="17" t="s">
        <v>58</v>
      </c>
      <c r="D24" s="23" t="s">
        <v>59</v>
      </c>
      <c r="E24" s="27">
        <v>95</v>
      </c>
      <c r="F24" s="3">
        <v>0</v>
      </c>
      <c r="G24" s="3"/>
      <c r="H24" s="4"/>
      <c r="I24" s="4"/>
      <c r="J24" s="4"/>
      <c r="K24" s="4"/>
      <c r="L24" s="9">
        <f t="shared" si="0"/>
        <v>19</v>
      </c>
    </row>
    <row r="25" spans="2:14" x14ac:dyDescent="0.25">
      <c r="B25" s="6">
        <f t="shared" si="1"/>
        <v>17</v>
      </c>
      <c r="C25" s="3" t="s">
        <v>60</v>
      </c>
      <c r="D25" s="3" t="s">
        <v>61</v>
      </c>
      <c r="E25" s="27">
        <v>95</v>
      </c>
      <c r="F25" s="3">
        <v>0</v>
      </c>
      <c r="G25" s="3"/>
      <c r="H25" s="4"/>
      <c r="I25" s="4"/>
      <c r="J25" s="4"/>
      <c r="K25" s="4"/>
      <c r="L25" s="9">
        <f t="shared" si="0"/>
        <v>19</v>
      </c>
      <c r="N25" s="24"/>
    </row>
    <row r="26" spans="2:14" x14ac:dyDescent="0.25">
      <c r="B26" s="6">
        <f t="shared" si="1"/>
        <v>18</v>
      </c>
      <c r="C26" s="17" t="s">
        <v>62</v>
      </c>
      <c r="D26" s="23" t="s">
        <v>63</v>
      </c>
      <c r="E26" s="27">
        <v>100</v>
      </c>
      <c r="F26" s="3">
        <v>88</v>
      </c>
      <c r="G26" s="3"/>
      <c r="H26" s="4"/>
      <c r="I26" s="4"/>
      <c r="J26" s="4"/>
      <c r="K26" s="4"/>
      <c r="L26" s="9">
        <f t="shared" si="0"/>
        <v>37.6</v>
      </c>
    </row>
    <row r="27" spans="2:14" x14ac:dyDescent="0.25">
      <c r="B27" s="6">
        <f t="shared" si="1"/>
        <v>19</v>
      </c>
      <c r="C27" s="3" t="s">
        <v>64</v>
      </c>
      <c r="D27" s="3" t="s">
        <v>65</v>
      </c>
      <c r="E27" s="27">
        <v>85</v>
      </c>
      <c r="F27" s="3">
        <v>75</v>
      </c>
      <c r="G27" s="3"/>
      <c r="H27" s="4"/>
      <c r="I27" s="4"/>
      <c r="J27" s="4"/>
      <c r="K27" s="4"/>
      <c r="L27" s="9">
        <f t="shared" si="0"/>
        <v>32</v>
      </c>
    </row>
    <row r="28" spans="2:14" x14ac:dyDescent="0.25">
      <c r="B28" s="6">
        <f t="shared" si="1"/>
        <v>20</v>
      </c>
      <c r="C28" s="17" t="s">
        <v>66</v>
      </c>
      <c r="D28" s="23" t="s">
        <v>67</v>
      </c>
      <c r="E28" s="27">
        <v>90</v>
      </c>
      <c r="F28" s="3">
        <v>0</v>
      </c>
      <c r="G28" s="3"/>
      <c r="H28" s="4"/>
      <c r="I28" s="4"/>
      <c r="J28" s="4"/>
      <c r="K28" s="4"/>
      <c r="L28" s="9">
        <f t="shared" si="0"/>
        <v>18</v>
      </c>
    </row>
    <row r="29" spans="2:14" x14ac:dyDescent="0.25">
      <c r="B29" s="6">
        <f t="shared" si="1"/>
        <v>21</v>
      </c>
      <c r="C29" s="3" t="s">
        <v>68</v>
      </c>
      <c r="D29" s="3" t="s">
        <v>69</v>
      </c>
      <c r="E29" s="27">
        <v>95</v>
      </c>
      <c r="F29" s="3">
        <v>70</v>
      </c>
      <c r="G29" s="3"/>
      <c r="H29" s="4"/>
      <c r="I29" s="4"/>
      <c r="J29" s="4"/>
      <c r="K29" s="4"/>
      <c r="L29" s="9">
        <f t="shared" si="0"/>
        <v>33</v>
      </c>
    </row>
    <row r="30" spans="2:14" x14ac:dyDescent="0.25">
      <c r="B30" s="6">
        <f t="shared" si="1"/>
        <v>22</v>
      </c>
      <c r="C30" s="17" t="s">
        <v>70</v>
      </c>
      <c r="D30" s="23" t="s">
        <v>71</v>
      </c>
      <c r="E30" s="27">
        <v>100</v>
      </c>
      <c r="F30" s="3">
        <v>88</v>
      </c>
      <c r="G30" s="3"/>
      <c r="H30" s="4"/>
      <c r="I30" s="4"/>
      <c r="J30" s="4"/>
      <c r="K30" s="4"/>
      <c r="L30" s="9">
        <f t="shared" si="0"/>
        <v>37.6</v>
      </c>
    </row>
    <row r="31" spans="2:14" x14ac:dyDescent="0.25">
      <c r="B31" s="6">
        <f t="shared" si="1"/>
        <v>23</v>
      </c>
      <c r="C31" s="3" t="s">
        <v>72</v>
      </c>
      <c r="D31" s="3" t="s">
        <v>73</v>
      </c>
      <c r="E31" s="27">
        <v>90</v>
      </c>
      <c r="F31" s="3">
        <v>78</v>
      </c>
      <c r="G31" s="3"/>
      <c r="H31" s="4"/>
      <c r="I31" s="4"/>
      <c r="J31" s="4"/>
      <c r="K31" s="4"/>
      <c r="L31" s="9">
        <f t="shared" si="0"/>
        <v>33.6</v>
      </c>
    </row>
    <row r="32" spans="2:14" x14ac:dyDescent="0.25">
      <c r="B32" s="6">
        <f t="shared" si="1"/>
        <v>24</v>
      </c>
      <c r="C32" s="17" t="s">
        <v>74</v>
      </c>
      <c r="D32" s="23" t="s">
        <v>75</v>
      </c>
      <c r="E32" s="27">
        <v>100</v>
      </c>
      <c r="F32" s="3">
        <v>95</v>
      </c>
      <c r="G32" s="3"/>
      <c r="H32" s="4"/>
      <c r="I32" s="4"/>
      <c r="J32" s="4"/>
      <c r="K32" s="4"/>
      <c r="L32" s="9">
        <f t="shared" si="0"/>
        <v>39</v>
      </c>
    </row>
    <row r="33" spans="2:12" x14ac:dyDescent="0.25">
      <c r="B33" s="6">
        <f t="shared" si="1"/>
        <v>25</v>
      </c>
      <c r="C33" s="3" t="s">
        <v>76</v>
      </c>
      <c r="D33" s="3" t="s">
        <v>77</v>
      </c>
      <c r="E33" s="27">
        <v>0</v>
      </c>
      <c r="F33" s="3">
        <v>0</v>
      </c>
      <c r="G33" s="3"/>
      <c r="H33" s="4"/>
      <c r="I33" s="4"/>
      <c r="J33" s="4"/>
      <c r="K33" s="4"/>
      <c r="L33" s="9">
        <f t="shared" si="0"/>
        <v>0</v>
      </c>
    </row>
    <row r="34" spans="2:12" x14ac:dyDescent="0.25">
      <c r="B34" s="6">
        <f t="shared" si="1"/>
        <v>26</v>
      </c>
      <c r="C34" s="6" t="s">
        <v>78</v>
      </c>
      <c r="D34" s="3" t="s">
        <v>79</v>
      </c>
      <c r="E34" s="4">
        <v>0</v>
      </c>
      <c r="F34" s="3">
        <v>0</v>
      </c>
      <c r="G34" s="4"/>
      <c r="H34" s="4"/>
      <c r="I34" s="4"/>
      <c r="J34" s="4"/>
      <c r="K34" s="4"/>
      <c r="L34" s="9">
        <f>SUM(E34:I34)/5</f>
        <v>0</v>
      </c>
    </row>
    <row r="35" spans="2:12" x14ac:dyDescent="0.25">
      <c r="B35" s="6">
        <f t="shared" si="1"/>
        <v>27</v>
      </c>
      <c r="C35" s="6" t="s">
        <v>80</v>
      </c>
      <c r="D35" s="3" t="s">
        <v>81</v>
      </c>
      <c r="E35" s="4">
        <v>90</v>
      </c>
      <c r="F35" s="3">
        <v>73</v>
      </c>
      <c r="G35" s="4"/>
      <c r="H35" s="4"/>
      <c r="I35" s="4"/>
      <c r="J35" s="4"/>
      <c r="K35" s="4"/>
      <c r="L35" s="9">
        <f t="shared" si="0"/>
        <v>32.6</v>
      </c>
    </row>
    <row r="36" spans="2:12" x14ac:dyDescent="0.25">
      <c r="B36" s="6">
        <f t="shared" si="1"/>
        <v>28</v>
      </c>
      <c r="C36" s="6" t="s">
        <v>82</v>
      </c>
      <c r="D36" s="3" t="s">
        <v>83</v>
      </c>
      <c r="E36" s="4">
        <v>95</v>
      </c>
      <c r="F36" s="3">
        <v>88</v>
      </c>
      <c r="G36" s="4"/>
      <c r="H36" s="4"/>
      <c r="I36" s="4"/>
      <c r="J36" s="4"/>
      <c r="K36" s="4"/>
      <c r="L36" s="9">
        <f t="shared" si="0"/>
        <v>36.6</v>
      </c>
    </row>
    <row r="37" spans="2:12" x14ac:dyDescent="0.25">
      <c r="B37" s="6">
        <f t="shared" si="1"/>
        <v>29</v>
      </c>
      <c r="C37" s="6" t="s">
        <v>84</v>
      </c>
      <c r="D37" s="3" t="s">
        <v>85</v>
      </c>
      <c r="E37" s="4">
        <v>90</v>
      </c>
      <c r="F37" s="3">
        <v>80</v>
      </c>
      <c r="G37" s="4"/>
      <c r="H37" s="4"/>
      <c r="I37" s="4"/>
      <c r="J37" s="4"/>
      <c r="K37" s="4"/>
      <c r="L37" s="9">
        <f t="shared" si="0"/>
        <v>34</v>
      </c>
    </row>
    <row r="38" spans="2:12" x14ac:dyDescent="0.25">
      <c r="B38" s="6">
        <f t="shared" si="1"/>
        <v>30</v>
      </c>
      <c r="C38" s="6" t="s">
        <v>86</v>
      </c>
      <c r="D38" s="3" t="s">
        <v>87</v>
      </c>
      <c r="E38" s="4">
        <v>100</v>
      </c>
      <c r="F38" s="3">
        <v>73</v>
      </c>
      <c r="G38" s="4"/>
      <c r="H38" s="4"/>
      <c r="I38" s="4"/>
      <c r="J38" s="4"/>
      <c r="K38" s="4"/>
      <c r="L38" s="9">
        <f t="shared" si="0"/>
        <v>34.6</v>
      </c>
    </row>
    <row r="39" spans="2:12" x14ac:dyDescent="0.25">
      <c r="B39" s="6">
        <f t="shared" si="1"/>
        <v>31</v>
      </c>
      <c r="C39" s="6" t="s">
        <v>21</v>
      </c>
      <c r="D39" s="3" t="s">
        <v>88</v>
      </c>
      <c r="E39" s="4">
        <v>90</v>
      </c>
      <c r="F39" s="3">
        <v>83</v>
      </c>
      <c r="G39" s="4"/>
      <c r="H39" s="4"/>
      <c r="I39" s="4"/>
      <c r="J39" s="4"/>
      <c r="K39" s="4"/>
      <c r="L39" s="9">
        <f t="shared" si="0"/>
        <v>34.6</v>
      </c>
    </row>
    <row r="40" spans="2:12" x14ac:dyDescent="0.25">
      <c r="B40" s="6">
        <f t="shared" si="1"/>
        <v>32</v>
      </c>
      <c r="C40" s="6" t="s">
        <v>89</v>
      </c>
      <c r="D40" s="3" t="s">
        <v>90</v>
      </c>
      <c r="E40" s="4">
        <v>70</v>
      </c>
      <c r="F40" s="3">
        <v>70</v>
      </c>
      <c r="G40" s="4"/>
      <c r="H40" s="4"/>
      <c r="I40" s="4"/>
      <c r="J40" s="4"/>
      <c r="K40" s="4"/>
      <c r="L40" s="9">
        <f t="shared" si="0"/>
        <v>28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ref="L41:L48" si="2">SUM(E41:K41)/7</f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1"/>
        <v>45</v>
      </c>
      <c r="C53" s="3"/>
      <c r="D53" s="18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19" t="s">
        <v>15</v>
      </c>
      <c r="E54" s="10">
        <f>COUNTIF(E9:E53,"&gt;=70")</f>
        <v>30</v>
      </c>
      <c r="F54" s="10">
        <f t="shared" ref="F54:K54" si="4">COUNTIF(F9:F53,"&gt;=70")</f>
        <v>27</v>
      </c>
      <c r="G54" s="10">
        <f t="shared" si="4"/>
        <v>0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0</v>
      </c>
    </row>
    <row r="55" spans="2:12" x14ac:dyDescent="0.25">
      <c r="D55" s="20" t="s">
        <v>16</v>
      </c>
      <c r="E55" s="11">
        <f>COUNTIF(E9:E53,"&lt;70")</f>
        <v>2</v>
      </c>
      <c r="F55" s="11">
        <f t="shared" ref="F55:L55" si="6">COUNTIF(F9:F53,"&lt;70")</f>
        <v>5</v>
      </c>
      <c r="G55" s="11">
        <f t="shared" si="6"/>
        <v>0</v>
      </c>
      <c r="H55" s="11">
        <f t="shared" si="6"/>
        <v>0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45</v>
      </c>
    </row>
    <row r="56" spans="2:12" x14ac:dyDescent="0.25">
      <c r="D56" s="20" t="s">
        <v>17</v>
      </c>
      <c r="E56" s="11">
        <f>COUNT(E9:E53)</f>
        <v>32</v>
      </c>
      <c r="F56" s="11">
        <f t="shared" ref="F56:L56" si="7">COUNT(F9:F53)</f>
        <v>32</v>
      </c>
      <c r="G56" s="11">
        <f t="shared" si="7"/>
        <v>0</v>
      </c>
      <c r="H56" s="11">
        <f t="shared" si="7"/>
        <v>0</v>
      </c>
      <c r="I56" s="11">
        <f t="shared" si="7"/>
        <v>0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 x14ac:dyDescent="0.25">
      <c r="D57" s="21" t="s">
        <v>12</v>
      </c>
      <c r="E57" s="12">
        <f>E54/E56</f>
        <v>0.9375</v>
      </c>
      <c r="F57" s="13">
        <f t="shared" ref="F57:L57" si="8">F54/F56</f>
        <v>0.84375</v>
      </c>
      <c r="G57" s="13" t="e">
        <f t="shared" si="8"/>
        <v>#DIV/0!</v>
      </c>
      <c r="H57" s="13" t="e">
        <f t="shared" si="8"/>
        <v>#DIV/0!</v>
      </c>
      <c r="I57" s="13" t="e">
        <f t="shared" si="8"/>
        <v>#DIV/0!</v>
      </c>
      <c r="J57" s="13" t="e">
        <f t="shared" si="8"/>
        <v>#DIV/0!</v>
      </c>
      <c r="K57" s="13" t="e">
        <f t="shared" si="8"/>
        <v>#DIV/0!</v>
      </c>
      <c r="L57" s="13">
        <f t="shared" si="8"/>
        <v>0</v>
      </c>
    </row>
    <row r="58" spans="2:12" x14ac:dyDescent="0.25">
      <c r="D58" s="21" t="s">
        <v>13</v>
      </c>
      <c r="E58" s="12">
        <f>E55/E56</f>
        <v>6.25E-2</v>
      </c>
      <c r="F58" s="12">
        <f t="shared" ref="F58:L58" si="9">F55/F56</f>
        <v>0.15625</v>
      </c>
      <c r="G58" s="13" t="e">
        <f t="shared" si="9"/>
        <v>#DIV/0!</v>
      </c>
      <c r="H58" s="13" t="e">
        <f t="shared" si="9"/>
        <v>#DIV/0!</v>
      </c>
      <c r="I58" s="13" t="e">
        <f t="shared" si="9"/>
        <v>#DIV/0!</v>
      </c>
      <c r="J58" s="13" t="e">
        <f t="shared" si="9"/>
        <v>#DIV/0!</v>
      </c>
      <c r="K58" s="13" t="e">
        <f t="shared" si="9"/>
        <v>#DIV/0!</v>
      </c>
      <c r="L58" s="13">
        <f t="shared" si="9"/>
        <v>1</v>
      </c>
    </row>
    <row r="60" spans="2:12" x14ac:dyDescent="0.25">
      <c r="C60" s="1"/>
      <c r="D60" s="1"/>
    </row>
    <row r="61" spans="2:12" x14ac:dyDescent="0.25">
      <c r="E61" s="35"/>
      <c r="F61" s="35"/>
      <c r="G61" s="35"/>
      <c r="H61" s="35"/>
      <c r="I61" s="35"/>
      <c r="J61" s="35"/>
      <c r="K61" s="35"/>
    </row>
    <row r="62" spans="2:12" x14ac:dyDescent="0.25">
      <c r="E62" s="30" t="s">
        <v>14</v>
      </c>
      <c r="F62" s="30"/>
      <c r="G62" s="30"/>
      <c r="H62" s="30"/>
      <c r="I62" s="30"/>
      <c r="J62" s="30"/>
      <c r="K62" s="30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EBF5B-4CA1-477F-922E-1E1508BE2655}">
  <dimension ref="B2:N62"/>
  <sheetViews>
    <sheetView topLeftCell="A34" zoomScale="84" zoomScaleNormal="84" workbookViewId="0">
      <selection activeCell="N8" sqref="N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2"/>
      <c r="M2" s="2"/>
    </row>
    <row r="3" spans="2:13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1"/>
      <c r="M3" s="1"/>
    </row>
    <row r="4" spans="2:13" x14ac:dyDescent="0.25">
      <c r="C4" t="s">
        <v>0</v>
      </c>
      <c r="D4" s="15" t="s">
        <v>27</v>
      </c>
      <c r="E4" s="5" t="s">
        <v>1</v>
      </c>
      <c r="F4" s="15" t="s">
        <v>23</v>
      </c>
      <c r="H4" t="s">
        <v>2</v>
      </c>
      <c r="I4" s="33">
        <v>45791</v>
      </c>
      <c r="J4" s="33"/>
    </row>
    <row r="5" spans="2:13" ht="16.5" customHeight="1" x14ac:dyDescent="0.25">
      <c r="D5" s="5"/>
    </row>
    <row r="6" spans="2:13" x14ac:dyDescent="0.25">
      <c r="C6" t="s">
        <v>3</v>
      </c>
      <c r="D6" s="26" t="s">
        <v>127</v>
      </c>
      <c r="E6" s="34" t="s">
        <v>18</v>
      </c>
      <c r="F6" s="34"/>
      <c r="G6" s="22" t="s">
        <v>20</v>
      </c>
      <c r="H6" s="22"/>
      <c r="I6" s="22"/>
      <c r="J6" s="22"/>
      <c r="K6" s="22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24</v>
      </c>
      <c r="I8" s="4" t="s">
        <v>25</v>
      </c>
      <c r="J8" s="4"/>
      <c r="K8" s="4"/>
      <c r="L8" s="8" t="s">
        <v>19</v>
      </c>
    </row>
    <row r="9" spans="2:13" x14ac:dyDescent="0.25">
      <c r="B9" s="6">
        <v>1</v>
      </c>
      <c r="C9" s="3" t="s">
        <v>28</v>
      </c>
      <c r="D9" s="3" t="s">
        <v>29</v>
      </c>
      <c r="E9" s="16">
        <v>91</v>
      </c>
      <c r="F9" s="3">
        <v>80</v>
      </c>
      <c r="G9" s="3"/>
      <c r="H9" s="4"/>
      <c r="I9" s="4"/>
      <c r="J9" s="4"/>
      <c r="K9" s="4"/>
      <c r="L9" s="9">
        <f>SUM(E9:I9)/5</f>
        <v>34.200000000000003</v>
      </c>
    </row>
    <row r="10" spans="2:13" x14ac:dyDescent="0.25">
      <c r="B10" s="6">
        <f>B9+1</f>
        <v>2</v>
      </c>
      <c r="C10" s="17" t="s">
        <v>30</v>
      </c>
      <c r="D10" s="23" t="s">
        <v>31</v>
      </c>
      <c r="E10" s="16">
        <v>70</v>
      </c>
      <c r="F10" s="3">
        <v>80</v>
      </c>
      <c r="G10" s="3"/>
      <c r="H10" s="4"/>
      <c r="I10" s="4"/>
      <c r="J10" s="4"/>
      <c r="K10" s="4"/>
      <c r="L10" s="9">
        <f t="shared" ref="L10:L40" si="0">SUM(E10:I10)/5</f>
        <v>30</v>
      </c>
    </row>
    <row r="11" spans="2:13" x14ac:dyDescent="0.25">
      <c r="B11" s="6">
        <f t="shared" ref="B11:B53" si="1">B10+1</f>
        <v>3</v>
      </c>
      <c r="C11" s="3" t="s">
        <v>124</v>
      </c>
      <c r="D11" s="3" t="s">
        <v>125</v>
      </c>
      <c r="E11" s="16">
        <v>79</v>
      </c>
      <c r="F11" s="3">
        <v>0</v>
      </c>
      <c r="G11" s="3"/>
      <c r="H11" s="4"/>
      <c r="I11" s="4"/>
      <c r="J11" s="4"/>
      <c r="K11" s="4"/>
      <c r="L11" s="9">
        <f t="shared" si="0"/>
        <v>15.8</v>
      </c>
    </row>
    <row r="12" spans="2:13" x14ac:dyDescent="0.25">
      <c r="B12" s="6">
        <f t="shared" si="1"/>
        <v>4</v>
      </c>
      <c r="C12" s="17" t="s">
        <v>32</v>
      </c>
      <c r="D12" s="23" t="s">
        <v>33</v>
      </c>
      <c r="E12" s="16">
        <v>89</v>
      </c>
      <c r="F12" s="3">
        <v>80</v>
      </c>
      <c r="G12" s="3"/>
      <c r="H12" s="4"/>
      <c r="I12" s="4"/>
      <c r="J12" s="4"/>
      <c r="K12" s="4"/>
      <c r="L12" s="9">
        <f t="shared" si="0"/>
        <v>33.799999999999997</v>
      </c>
    </row>
    <row r="13" spans="2:13" x14ac:dyDescent="0.25">
      <c r="B13" s="6">
        <f t="shared" si="1"/>
        <v>5</v>
      </c>
      <c r="C13" s="3" t="s">
        <v>34</v>
      </c>
      <c r="D13" s="3" t="s">
        <v>35</v>
      </c>
      <c r="E13" s="16">
        <v>80</v>
      </c>
      <c r="F13" s="3">
        <v>70</v>
      </c>
      <c r="G13" s="3"/>
      <c r="H13" s="4"/>
      <c r="I13" s="4"/>
      <c r="J13" s="4"/>
      <c r="K13" s="4"/>
      <c r="L13" s="9">
        <f t="shared" si="0"/>
        <v>30</v>
      </c>
    </row>
    <row r="14" spans="2:13" x14ac:dyDescent="0.25">
      <c r="B14" s="6">
        <f t="shared" si="1"/>
        <v>6</v>
      </c>
      <c r="C14" s="17" t="s">
        <v>36</v>
      </c>
      <c r="D14" s="23" t="s">
        <v>37</v>
      </c>
      <c r="E14" s="16">
        <v>70</v>
      </c>
      <c r="F14" s="3">
        <v>90</v>
      </c>
      <c r="G14" s="3"/>
      <c r="H14" s="4"/>
      <c r="I14" s="4"/>
      <c r="J14" s="4"/>
      <c r="K14" s="4"/>
      <c r="L14" s="9">
        <f t="shared" si="0"/>
        <v>32</v>
      </c>
    </row>
    <row r="15" spans="2:13" x14ac:dyDescent="0.25">
      <c r="B15" s="6">
        <f t="shared" si="1"/>
        <v>7</v>
      </c>
      <c r="C15" s="3" t="s">
        <v>38</v>
      </c>
      <c r="D15" s="3" t="s">
        <v>39</v>
      </c>
      <c r="E15" s="25">
        <v>70</v>
      </c>
      <c r="F15" s="3">
        <v>90</v>
      </c>
      <c r="G15" s="3"/>
      <c r="H15" s="4"/>
      <c r="I15" s="4"/>
      <c r="J15" s="4"/>
      <c r="K15" s="4"/>
      <c r="L15" s="9">
        <f t="shared" si="0"/>
        <v>32</v>
      </c>
    </row>
    <row r="16" spans="2:13" x14ac:dyDescent="0.25">
      <c r="B16" s="6">
        <f t="shared" si="1"/>
        <v>8</v>
      </c>
      <c r="C16" s="17" t="s">
        <v>42</v>
      </c>
      <c r="D16" s="23" t="s">
        <v>43</v>
      </c>
      <c r="E16" s="25">
        <v>98</v>
      </c>
      <c r="F16" s="3">
        <v>90</v>
      </c>
      <c r="G16" s="3"/>
      <c r="H16" s="4"/>
      <c r="I16" s="4"/>
      <c r="J16" s="4"/>
      <c r="K16" s="4"/>
      <c r="L16" s="9">
        <f t="shared" si="0"/>
        <v>37.6</v>
      </c>
    </row>
    <row r="17" spans="2:14" x14ac:dyDescent="0.25">
      <c r="B17" s="6">
        <f t="shared" si="1"/>
        <v>9</v>
      </c>
      <c r="C17" s="3" t="s">
        <v>44</v>
      </c>
      <c r="D17" s="3" t="s">
        <v>45</v>
      </c>
      <c r="E17" s="25">
        <v>0</v>
      </c>
      <c r="F17" s="3">
        <v>0</v>
      </c>
      <c r="G17" s="3"/>
      <c r="H17" s="4"/>
      <c r="I17" s="4"/>
      <c r="J17" s="4"/>
      <c r="K17" s="4"/>
      <c r="L17" s="9">
        <f t="shared" si="0"/>
        <v>0</v>
      </c>
    </row>
    <row r="18" spans="2:14" x14ac:dyDescent="0.25">
      <c r="B18" s="6">
        <f t="shared" si="1"/>
        <v>10</v>
      </c>
      <c r="C18" s="17" t="s">
        <v>46</v>
      </c>
      <c r="D18" s="23" t="s">
        <v>47</v>
      </c>
      <c r="E18" s="25">
        <v>70</v>
      </c>
      <c r="F18" s="3">
        <v>90</v>
      </c>
      <c r="G18" s="3"/>
      <c r="H18" s="4"/>
      <c r="I18" s="4"/>
      <c r="J18" s="4"/>
      <c r="K18" s="4"/>
      <c r="L18" s="9">
        <f t="shared" si="0"/>
        <v>32</v>
      </c>
    </row>
    <row r="19" spans="2:14" x14ac:dyDescent="0.25">
      <c r="B19" s="6">
        <f t="shared" si="1"/>
        <v>11</v>
      </c>
      <c r="C19" s="3" t="s">
        <v>48</v>
      </c>
      <c r="D19" s="3" t="s">
        <v>49</v>
      </c>
      <c r="E19" s="25">
        <v>70</v>
      </c>
      <c r="F19" s="3">
        <v>80</v>
      </c>
      <c r="G19" s="3"/>
      <c r="H19" s="4"/>
      <c r="I19" s="4"/>
      <c r="J19" s="4"/>
      <c r="K19" s="4"/>
      <c r="L19" s="9">
        <f t="shared" si="0"/>
        <v>30</v>
      </c>
    </row>
    <row r="20" spans="2:14" x14ac:dyDescent="0.25">
      <c r="B20" s="6">
        <f t="shared" si="1"/>
        <v>12</v>
      </c>
      <c r="C20" s="17" t="s">
        <v>50</v>
      </c>
      <c r="D20" s="23" t="s">
        <v>51</v>
      </c>
      <c r="E20" s="25">
        <v>75</v>
      </c>
      <c r="F20" s="3">
        <v>0</v>
      </c>
      <c r="G20" s="3"/>
      <c r="H20" s="4"/>
      <c r="I20" s="4"/>
      <c r="J20" s="4"/>
      <c r="K20" s="4"/>
      <c r="L20" s="9">
        <f t="shared" si="0"/>
        <v>15</v>
      </c>
    </row>
    <row r="21" spans="2:14" x14ac:dyDescent="0.25">
      <c r="B21" s="6">
        <f t="shared" si="1"/>
        <v>13</v>
      </c>
      <c r="C21" s="3" t="s">
        <v>52</v>
      </c>
      <c r="D21" s="3" t="s">
        <v>53</v>
      </c>
      <c r="E21" s="25">
        <v>70</v>
      </c>
      <c r="F21" s="3">
        <v>70</v>
      </c>
      <c r="G21" s="3"/>
      <c r="H21" s="4"/>
      <c r="I21" s="4"/>
      <c r="J21" s="4"/>
      <c r="K21" s="4"/>
      <c r="L21" s="9">
        <f t="shared" si="0"/>
        <v>28</v>
      </c>
    </row>
    <row r="22" spans="2:14" x14ac:dyDescent="0.25">
      <c r="B22" s="6">
        <f t="shared" si="1"/>
        <v>14</v>
      </c>
      <c r="C22" s="17" t="s">
        <v>54</v>
      </c>
      <c r="D22" s="23" t="s">
        <v>55</v>
      </c>
      <c r="E22" s="25">
        <v>79</v>
      </c>
      <c r="F22" s="3">
        <v>70</v>
      </c>
      <c r="G22" s="3"/>
      <c r="H22" s="4"/>
      <c r="I22" s="4"/>
      <c r="J22" s="4"/>
      <c r="K22" s="4"/>
      <c r="L22" s="9">
        <f t="shared" si="0"/>
        <v>29.8</v>
      </c>
    </row>
    <row r="23" spans="2:14" x14ac:dyDescent="0.25">
      <c r="B23" s="6">
        <f t="shared" si="1"/>
        <v>15</v>
      </c>
      <c r="C23" s="3" t="s">
        <v>56</v>
      </c>
      <c r="D23" s="3" t="s">
        <v>57</v>
      </c>
      <c r="E23" s="25">
        <v>70</v>
      </c>
      <c r="F23" s="3">
        <v>80</v>
      </c>
      <c r="G23" s="3"/>
      <c r="H23" s="4"/>
      <c r="I23" s="4"/>
      <c r="J23" s="4"/>
      <c r="K23" s="4"/>
      <c r="L23" s="9">
        <f t="shared" si="0"/>
        <v>30</v>
      </c>
    </row>
    <row r="24" spans="2:14" x14ac:dyDescent="0.25">
      <c r="B24" s="6">
        <f t="shared" si="1"/>
        <v>16</v>
      </c>
      <c r="C24" s="17" t="s">
        <v>58</v>
      </c>
      <c r="D24" s="23" t="s">
        <v>59</v>
      </c>
      <c r="E24" s="16">
        <v>0</v>
      </c>
      <c r="F24" s="3">
        <v>86</v>
      </c>
      <c r="G24" s="3"/>
      <c r="H24" s="4"/>
      <c r="I24" s="4"/>
      <c r="J24" s="4"/>
      <c r="K24" s="4"/>
      <c r="L24" s="9">
        <f t="shared" si="0"/>
        <v>17.2</v>
      </c>
    </row>
    <row r="25" spans="2:14" x14ac:dyDescent="0.25">
      <c r="B25" s="6">
        <f t="shared" si="1"/>
        <v>17</v>
      </c>
      <c r="C25" s="3" t="s">
        <v>60</v>
      </c>
      <c r="D25" s="3" t="s">
        <v>61</v>
      </c>
      <c r="E25" s="16">
        <v>0</v>
      </c>
      <c r="F25" s="3">
        <v>0</v>
      </c>
      <c r="G25" s="3"/>
      <c r="H25" s="4"/>
      <c r="I25" s="4"/>
      <c r="J25" s="4"/>
      <c r="K25" s="4"/>
      <c r="L25" s="9">
        <f t="shared" si="0"/>
        <v>0</v>
      </c>
      <c r="N25" s="24"/>
    </row>
    <row r="26" spans="2:14" x14ac:dyDescent="0.25">
      <c r="B26" s="6">
        <f t="shared" si="1"/>
        <v>18</v>
      </c>
      <c r="C26" s="17" t="s">
        <v>62</v>
      </c>
      <c r="D26" s="23" t="s">
        <v>63</v>
      </c>
      <c r="E26" s="16">
        <v>96</v>
      </c>
      <c r="F26" s="3">
        <v>90</v>
      </c>
      <c r="G26" s="3"/>
      <c r="H26" s="4"/>
      <c r="I26" s="4"/>
      <c r="J26" s="4"/>
      <c r="K26" s="4"/>
      <c r="L26" s="9">
        <f t="shared" si="0"/>
        <v>37.200000000000003</v>
      </c>
    </row>
    <row r="27" spans="2:14" x14ac:dyDescent="0.25">
      <c r="B27" s="6">
        <f t="shared" si="1"/>
        <v>19</v>
      </c>
      <c r="C27" s="3" t="s">
        <v>66</v>
      </c>
      <c r="D27" s="3" t="s">
        <v>67</v>
      </c>
      <c r="E27" s="16">
        <v>0</v>
      </c>
      <c r="F27" s="3">
        <v>0</v>
      </c>
      <c r="G27" s="3"/>
      <c r="H27" s="4"/>
      <c r="I27" s="4"/>
      <c r="J27" s="4"/>
      <c r="K27" s="4"/>
      <c r="L27" s="9">
        <f t="shared" si="0"/>
        <v>0</v>
      </c>
    </row>
    <row r="28" spans="2:14" x14ac:dyDescent="0.25">
      <c r="B28" s="6">
        <f t="shared" si="1"/>
        <v>20</v>
      </c>
      <c r="C28" s="17" t="s">
        <v>70</v>
      </c>
      <c r="D28" s="23" t="s">
        <v>71</v>
      </c>
      <c r="E28" s="16">
        <v>98</v>
      </c>
      <c r="F28" s="3">
        <v>86</v>
      </c>
      <c r="G28" s="3"/>
      <c r="H28" s="4"/>
      <c r="I28" s="4"/>
      <c r="J28" s="4"/>
      <c r="K28" s="4"/>
      <c r="L28" s="9">
        <f t="shared" si="0"/>
        <v>36.799999999999997</v>
      </c>
    </row>
    <row r="29" spans="2:14" x14ac:dyDescent="0.25">
      <c r="B29" s="6">
        <f t="shared" si="1"/>
        <v>21</v>
      </c>
      <c r="C29" s="3" t="s">
        <v>72</v>
      </c>
      <c r="D29" s="3" t="s">
        <v>73</v>
      </c>
      <c r="E29" s="16">
        <v>91</v>
      </c>
      <c r="F29" s="3">
        <v>70</v>
      </c>
      <c r="G29" s="3"/>
      <c r="H29" s="4"/>
      <c r="I29" s="4"/>
      <c r="J29" s="4"/>
      <c r="K29" s="4"/>
      <c r="L29" s="9">
        <f t="shared" si="0"/>
        <v>32.200000000000003</v>
      </c>
    </row>
    <row r="30" spans="2:14" x14ac:dyDescent="0.25">
      <c r="B30" s="6">
        <f t="shared" si="1"/>
        <v>22</v>
      </c>
      <c r="C30" s="17" t="s">
        <v>74</v>
      </c>
      <c r="D30" s="23" t="s">
        <v>75</v>
      </c>
      <c r="E30" s="16">
        <v>96</v>
      </c>
      <c r="F30" s="3">
        <v>90</v>
      </c>
      <c r="G30" s="3"/>
      <c r="H30" s="4"/>
      <c r="I30" s="4"/>
      <c r="J30" s="4"/>
      <c r="K30" s="4"/>
      <c r="L30" s="9">
        <f t="shared" si="0"/>
        <v>37.200000000000003</v>
      </c>
    </row>
    <row r="31" spans="2:14" x14ac:dyDescent="0.25">
      <c r="B31" s="6">
        <f t="shared" si="1"/>
        <v>23</v>
      </c>
      <c r="C31" s="3" t="s">
        <v>76</v>
      </c>
      <c r="D31" s="3" t="s">
        <v>77</v>
      </c>
      <c r="E31" s="16">
        <v>0</v>
      </c>
      <c r="F31" s="3">
        <v>70</v>
      </c>
      <c r="G31" s="3"/>
      <c r="H31" s="4"/>
      <c r="I31" s="4"/>
      <c r="J31" s="4"/>
      <c r="K31" s="4"/>
      <c r="L31" s="9">
        <f t="shared" si="0"/>
        <v>14</v>
      </c>
    </row>
    <row r="32" spans="2:14" x14ac:dyDescent="0.25">
      <c r="B32" s="6">
        <f t="shared" si="1"/>
        <v>24</v>
      </c>
      <c r="C32" s="17" t="s">
        <v>78</v>
      </c>
      <c r="D32" s="23" t="s">
        <v>79</v>
      </c>
      <c r="E32" s="16">
        <v>0</v>
      </c>
      <c r="F32" s="3">
        <v>0</v>
      </c>
      <c r="G32" s="3"/>
      <c r="H32" s="4"/>
      <c r="I32" s="4"/>
      <c r="J32" s="4"/>
      <c r="K32" s="4"/>
      <c r="L32" s="9">
        <f t="shared" si="0"/>
        <v>0</v>
      </c>
    </row>
    <row r="33" spans="2:12" x14ac:dyDescent="0.25">
      <c r="B33" s="6">
        <f t="shared" si="1"/>
        <v>25</v>
      </c>
      <c r="C33" s="3" t="s">
        <v>80</v>
      </c>
      <c r="D33" s="3" t="s">
        <v>81</v>
      </c>
      <c r="E33" s="16">
        <v>70</v>
      </c>
      <c r="F33" s="3">
        <v>70</v>
      </c>
      <c r="G33" s="3"/>
      <c r="H33" s="4"/>
      <c r="I33" s="4"/>
      <c r="J33" s="4"/>
      <c r="K33" s="4"/>
      <c r="L33" s="9">
        <f t="shared" si="0"/>
        <v>28</v>
      </c>
    </row>
    <row r="34" spans="2:12" x14ac:dyDescent="0.25">
      <c r="B34" s="6">
        <f t="shared" si="1"/>
        <v>26</v>
      </c>
      <c r="C34" s="6" t="s">
        <v>82</v>
      </c>
      <c r="D34" s="7" t="s">
        <v>83</v>
      </c>
      <c r="E34" s="29">
        <v>80</v>
      </c>
      <c r="F34" s="3">
        <v>90</v>
      </c>
      <c r="G34" s="4"/>
      <c r="H34" s="4"/>
      <c r="I34" s="4"/>
      <c r="J34" s="4"/>
      <c r="K34" s="4"/>
      <c r="L34" s="9">
        <f>SUM(E34:I34)/5</f>
        <v>34</v>
      </c>
    </row>
    <row r="35" spans="2:12" x14ac:dyDescent="0.25">
      <c r="B35" s="6">
        <f t="shared" si="1"/>
        <v>27</v>
      </c>
      <c r="C35" s="6" t="s">
        <v>84</v>
      </c>
      <c r="D35" s="7" t="s">
        <v>85</v>
      </c>
      <c r="E35" s="29">
        <v>70</v>
      </c>
      <c r="F35" s="3">
        <v>0</v>
      </c>
      <c r="G35" s="4"/>
      <c r="H35" s="4"/>
      <c r="I35" s="4"/>
      <c r="J35" s="4"/>
      <c r="K35" s="4"/>
      <c r="L35" s="9">
        <f t="shared" si="0"/>
        <v>14</v>
      </c>
    </row>
    <row r="36" spans="2:12" x14ac:dyDescent="0.25">
      <c r="B36" s="6">
        <f t="shared" si="1"/>
        <v>28</v>
      </c>
      <c r="C36" s="6" t="s">
        <v>86</v>
      </c>
      <c r="D36" s="7" t="s">
        <v>87</v>
      </c>
      <c r="E36" s="29">
        <v>80</v>
      </c>
      <c r="F36" s="3">
        <v>86</v>
      </c>
      <c r="G36" s="4"/>
      <c r="H36" s="4"/>
      <c r="I36" s="4"/>
      <c r="J36" s="4"/>
      <c r="K36" s="4"/>
      <c r="L36" s="9">
        <f t="shared" si="0"/>
        <v>33.200000000000003</v>
      </c>
    </row>
    <row r="37" spans="2:12" x14ac:dyDescent="0.25">
      <c r="B37" s="6">
        <f t="shared" si="1"/>
        <v>29</v>
      </c>
      <c r="C37" s="6" t="s">
        <v>21</v>
      </c>
      <c r="D37" s="7" t="s">
        <v>88</v>
      </c>
      <c r="E37" s="29">
        <v>93</v>
      </c>
      <c r="F37" s="3">
        <v>0</v>
      </c>
      <c r="G37" s="4"/>
      <c r="H37" s="4"/>
      <c r="I37" s="4"/>
      <c r="J37" s="4"/>
      <c r="K37" s="4"/>
      <c r="L37" s="9">
        <f t="shared" si="0"/>
        <v>18.600000000000001</v>
      </c>
    </row>
    <row r="38" spans="2:12" x14ac:dyDescent="0.25">
      <c r="B38" s="6">
        <f t="shared" si="1"/>
        <v>30</v>
      </c>
      <c r="C38" s="6" t="s">
        <v>89</v>
      </c>
      <c r="D38" s="7" t="s">
        <v>90</v>
      </c>
      <c r="E38" s="29">
        <v>0</v>
      </c>
      <c r="F38" s="3">
        <v>0</v>
      </c>
      <c r="G38" s="4"/>
      <c r="H38" s="4"/>
      <c r="I38" s="4"/>
      <c r="J38" s="4"/>
      <c r="K38" s="4"/>
      <c r="L38" s="9">
        <f t="shared" si="0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ref="L41:L53" si="2">SUM(E41:K41)/7</f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2"/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 x14ac:dyDescent="0.25">
      <c r="B53" s="6">
        <f t="shared" si="1"/>
        <v>45</v>
      </c>
      <c r="C53" s="3"/>
      <c r="D53" s="18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 x14ac:dyDescent="0.25">
      <c r="D54" s="19" t="s">
        <v>15</v>
      </c>
      <c r="E54" s="10">
        <f>COUNTIF(E9:E53,"&gt;=70")</f>
        <v>23</v>
      </c>
      <c r="F54" s="10">
        <f t="shared" ref="F54:K54" si="3">COUNTIF(F9:F53,"&gt;=70")</f>
        <v>21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 x14ac:dyDescent="0.25">
      <c r="D55" s="20" t="s">
        <v>16</v>
      </c>
      <c r="E55" s="11">
        <f>COUNTIF(E9:E53,"&lt;70")</f>
        <v>7</v>
      </c>
      <c r="F55" s="11">
        <f t="shared" ref="F55:L55" si="5">COUNTIF(F9:F53,"&lt;70")</f>
        <v>9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 x14ac:dyDescent="0.25">
      <c r="D56" s="20" t="s">
        <v>17</v>
      </c>
      <c r="E56" s="11">
        <f>COUNT(E9:E53)</f>
        <v>30</v>
      </c>
      <c r="F56" s="11">
        <f t="shared" ref="F56:L56" si="6">COUNT(F9:F53)</f>
        <v>30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 x14ac:dyDescent="0.25">
      <c r="D57" s="21" t="s">
        <v>12</v>
      </c>
      <c r="E57" s="12">
        <f>E54/E56</f>
        <v>0.76666666666666672</v>
      </c>
      <c r="F57" s="13">
        <f t="shared" ref="F57:L57" si="7">F54/F56</f>
        <v>0.7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 x14ac:dyDescent="0.25">
      <c r="D58" s="21" t="s">
        <v>13</v>
      </c>
      <c r="E58" s="12">
        <f>E55/E56</f>
        <v>0.23333333333333334</v>
      </c>
      <c r="F58" s="12">
        <f t="shared" ref="F58:L58" si="8">F55/F56</f>
        <v>0.3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 x14ac:dyDescent="0.25">
      <c r="C60" s="1"/>
      <c r="D60" s="1"/>
    </row>
    <row r="61" spans="2:12" x14ac:dyDescent="0.25">
      <c r="E61" s="35"/>
      <c r="F61" s="35"/>
      <c r="G61" s="35"/>
      <c r="H61" s="35"/>
      <c r="I61" s="35"/>
      <c r="J61" s="35"/>
      <c r="K61" s="35"/>
    </row>
    <row r="62" spans="2:12" x14ac:dyDescent="0.25">
      <c r="E62" s="30" t="s">
        <v>14</v>
      </c>
      <c r="F62" s="30"/>
      <c r="G62" s="30"/>
      <c r="H62" s="30"/>
      <c r="I62" s="30"/>
      <c r="J62" s="30"/>
      <c r="K62" s="30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0425D-9B57-4466-A85A-8AC6FE8D9EB0}">
  <dimension ref="B2:N62"/>
  <sheetViews>
    <sheetView zoomScale="84" zoomScaleNormal="84" workbookViewId="0">
      <selection activeCell="P6" sqref="P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2"/>
      <c r="M2" s="2"/>
    </row>
    <row r="3" spans="2:13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1"/>
      <c r="M3" s="1"/>
    </row>
    <row r="4" spans="2:13" x14ac:dyDescent="0.25">
      <c r="C4" t="s">
        <v>0</v>
      </c>
      <c r="D4" s="15" t="s">
        <v>26</v>
      </c>
      <c r="E4" s="5" t="s">
        <v>1</v>
      </c>
      <c r="F4" s="15" t="s">
        <v>126</v>
      </c>
      <c r="H4" t="s">
        <v>2</v>
      </c>
      <c r="I4" s="33">
        <v>45791</v>
      </c>
      <c r="J4" s="33"/>
    </row>
    <row r="5" spans="2:13" ht="16.5" customHeight="1" x14ac:dyDescent="0.25">
      <c r="D5" s="5"/>
    </row>
    <row r="6" spans="2:13" x14ac:dyDescent="0.25">
      <c r="C6" t="s">
        <v>3</v>
      </c>
      <c r="D6" s="26" t="s">
        <v>127</v>
      </c>
      <c r="E6" s="34" t="s">
        <v>18</v>
      </c>
      <c r="F6" s="34"/>
      <c r="G6" s="22" t="s">
        <v>20</v>
      </c>
      <c r="H6" s="22"/>
      <c r="I6" s="22"/>
      <c r="J6" s="22"/>
      <c r="K6" s="22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24</v>
      </c>
      <c r="I8" s="4"/>
      <c r="J8" s="4"/>
      <c r="K8" s="4"/>
      <c r="L8" s="8" t="s">
        <v>19</v>
      </c>
    </row>
    <row r="9" spans="2:13" x14ac:dyDescent="0.25">
      <c r="B9" s="6">
        <v>1</v>
      </c>
      <c r="C9" s="3" t="s">
        <v>91</v>
      </c>
      <c r="D9" s="3" t="s">
        <v>92</v>
      </c>
      <c r="E9" s="16">
        <v>100</v>
      </c>
      <c r="F9" s="3">
        <v>89</v>
      </c>
      <c r="G9" s="3"/>
      <c r="H9" s="4"/>
      <c r="I9" s="4"/>
      <c r="J9" s="4"/>
      <c r="K9" s="4"/>
      <c r="L9" s="9">
        <f>SUM(E9:H9)/4</f>
        <v>47.25</v>
      </c>
    </row>
    <row r="10" spans="2:13" x14ac:dyDescent="0.25">
      <c r="B10" s="6">
        <f>B9+1</f>
        <v>2</v>
      </c>
      <c r="C10" s="17" t="s">
        <v>93</v>
      </c>
      <c r="D10" s="23" t="s">
        <v>94</v>
      </c>
      <c r="E10" s="16">
        <v>88</v>
      </c>
      <c r="F10" s="3">
        <v>70</v>
      </c>
      <c r="G10" s="3"/>
      <c r="H10" s="4"/>
      <c r="I10" s="4"/>
      <c r="J10" s="4"/>
      <c r="K10" s="4"/>
      <c r="L10" s="9">
        <f t="shared" ref="L10:L26" si="0">SUM(E10:H10)/4</f>
        <v>39.5</v>
      </c>
    </row>
    <row r="11" spans="2:13" x14ac:dyDescent="0.25">
      <c r="B11" s="6">
        <f t="shared" ref="B11:B53" si="1">B10+1</f>
        <v>3</v>
      </c>
      <c r="C11" s="3" t="s">
        <v>95</v>
      </c>
      <c r="D11" s="3" t="s">
        <v>96</v>
      </c>
      <c r="E11" s="16">
        <v>100</v>
      </c>
      <c r="F11" s="3">
        <v>82</v>
      </c>
      <c r="G11" s="3"/>
      <c r="H11" s="4"/>
      <c r="I11" s="4"/>
      <c r="J11" s="4"/>
      <c r="K11" s="4"/>
      <c r="L11" s="9">
        <f t="shared" si="0"/>
        <v>45.5</v>
      </c>
    </row>
    <row r="12" spans="2:13" x14ac:dyDescent="0.25">
      <c r="B12" s="6">
        <f t="shared" si="1"/>
        <v>4</v>
      </c>
      <c r="C12" s="17" t="s">
        <v>97</v>
      </c>
      <c r="D12" s="23" t="s">
        <v>98</v>
      </c>
      <c r="E12" s="16">
        <v>100</v>
      </c>
      <c r="F12" s="3">
        <v>76</v>
      </c>
      <c r="G12" s="3"/>
      <c r="H12" s="4"/>
      <c r="I12" s="4"/>
      <c r="J12" s="4"/>
      <c r="K12" s="4"/>
      <c r="L12" s="9">
        <f t="shared" si="0"/>
        <v>44</v>
      </c>
    </row>
    <row r="13" spans="2:13" x14ac:dyDescent="0.25">
      <c r="B13" s="6">
        <f t="shared" si="1"/>
        <v>5</v>
      </c>
      <c r="C13" s="3" t="s">
        <v>99</v>
      </c>
      <c r="D13" s="3" t="s">
        <v>100</v>
      </c>
      <c r="E13" s="16">
        <v>86</v>
      </c>
      <c r="F13" s="3">
        <v>78</v>
      </c>
      <c r="G13" s="3"/>
      <c r="H13" s="4"/>
      <c r="I13" s="4"/>
      <c r="J13" s="4"/>
      <c r="K13" s="4"/>
      <c r="L13" s="9">
        <f t="shared" si="0"/>
        <v>41</v>
      </c>
    </row>
    <row r="14" spans="2:13" x14ac:dyDescent="0.25">
      <c r="B14" s="6">
        <f t="shared" si="1"/>
        <v>6</v>
      </c>
      <c r="C14" s="17" t="s">
        <v>101</v>
      </c>
      <c r="D14" s="23" t="s">
        <v>102</v>
      </c>
      <c r="E14" s="16">
        <v>88</v>
      </c>
      <c r="F14" s="3">
        <v>74</v>
      </c>
      <c r="G14" s="3"/>
      <c r="H14" s="4"/>
      <c r="I14" s="4"/>
      <c r="J14" s="4"/>
      <c r="K14" s="4"/>
      <c r="L14" s="9">
        <f t="shared" si="0"/>
        <v>40.5</v>
      </c>
    </row>
    <row r="15" spans="2:13" x14ac:dyDescent="0.25">
      <c r="B15" s="6">
        <f t="shared" si="1"/>
        <v>7</v>
      </c>
      <c r="C15" s="3" t="s">
        <v>103</v>
      </c>
      <c r="D15" s="3" t="s">
        <v>104</v>
      </c>
      <c r="E15" s="25">
        <v>86</v>
      </c>
      <c r="F15" s="3">
        <v>78</v>
      </c>
      <c r="G15" s="3"/>
      <c r="H15" s="4"/>
      <c r="I15" s="4"/>
      <c r="J15" s="4"/>
      <c r="K15" s="4"/>
      <c r="L15" s="9">
        <f t="shared" si="0"/>
        <v>41</v>
      </c>
    </row>
    <row r="16" spans="2:13" x14ac:dyDescent="0.25">
      <c r="B16" s="6">
        <f t="shared" si="1"/>
        <v>8</v>
      </c>
      <c r="C16" s="17" t="s">
        <v>105</v>
      </c>
      <c r="D16" s="23" t="s">
        <v>106</v>
      </c>
      <c r="E16" s="25">
        <v>90</v>
      </c>
      <c r="F16" s="3">
        <v>89</v>
      </c>
      <c r="G16" s="3"/>
      <c r="H16" s="4"/>
      <c r="I16" s="4"/>
      <c r="J16" s="4"/>
      <c r="K16" s="4"/>
      <c r="L16" s="9">
        <f t="shared" si="0"/>
        <v>44.75</v>
      </c>
    </row>
    <row r="17" spans="2:14" x14ac:dyDescent="0.25">
      <c r="B17" s="6">
        <f t="shared" si="1"/>
        <v>9</v>
      </c>
      <c r="C17" s="3" t="s">
        <v>64</v>
      </c>
      <c r="D17" s="3" t="s">
        <v>107</v>
      </c>
      <c r="E17" s="25">
        <v>90</v>
      </c>
      <c r="F17" s="3">
        <v>89</v>
      </c>
      <c r="G17" s="3"/>
      <c r="H17" s="4"/>
      <c r="I17" s="4"/>
      <c r="J17" s="4"/>
      <c r="K17" s="4"/>
      <c r="L17" s="9">
        <f t="shared" si="0"/>
        <v>44.75</v>
      </c>
    </row>
    <row r="18" spans="2:14" x14ac:dyDescent="0.25">
      <c r="B18" s="6">
        <f t="shared" si="1"/>
        <v>10</v>
      </c>
      <c r="C18" s="17" t="s">
        <v>108</v>
      </c>
      <c r="D18" s="23" t="s">
        <v>109</v>
      </c>
      <c r="E18" s="25">
        <v>100</v>
      </c>
      <c r="F18" s="3">
        <v>73</v>
      </c>
      <c r="G18" s="3"/>
      <c r="H18" s="4"/>
      <c r="I18" s="4"/>
      <c r="J18" s="4"/>
      <c r="K18" s="4"/>
      <c r="L18" s="9">
        <f t="shared" si="0"/>
        <v>43.25</v>
      </c>
    </row>
    <row r="19" spans="2:14" x14ac:dyDescent="0.25">
      <c r="B19" s="6">
        <f t="shared" si="1"/>
        <v>11</v>
      </c>
      <c r="C19" s="3" t="s">
        <v>110</v>
      </c>
      <c r="D19" s="3" t="s">
        <v>111</v>
      </c>
      <c r="E19" s="25">
        <v>100</v>
      </c>
      <c r="F19" s="3">
        <v>76</v>
      </c>
      <c r="G19" s="3"/>
      <c r="H19" s="4"/>
      <c r="I19" s="4"/>
      <c r="J19" s="4"/>
      <c r="K19" s="4"/>
      <c r="L19" s="9">
        <f t="shared" si="0"/>
        <v>44</v>
      </c>
    </row>
    <row r="20" spans="2:14" x14ac:dyDescent="0.25">
      <c r="B20" s="6">
        <f t="shared" si="1"/>
        <v>12</v>
      </c>
      <c r="C20" s="17" t="s">
        <v>68</v>
      </c>
      <c r="D20" s="23" t="s">
        <v>69</v>
      </c>
      <c r="E20" s="25">
        <v>100</v>
      </c>
      <c r="F20" s="3">
        <v>82</v>
      </c>
      <c r="G20" s="3"/>
      <c r="H20" s="4"/>
      <c r="I20" s="4"/>
      <c r="J20" s="4"/>
      <c r="K20" s="4"/>
      <c r="L20" s="9">
        <f t="shared" si="0"/>
        <v>45.5</v>
      </c>
    </row>
    <row r="21" spans="2:14" x14ac:dyDescent="0.25">
      <c r="B21" s="6">
        <f t="shared" si="1"/>
        <v>13</v>
      </c>
      <c r="C21" s="3" t="s">
        <v>112</v>
      </c>
      <c r="D21" s="3" t="s">
        <v>113</v>
      </c>
      <c r="E21" s="25">
        <v>98</v>
      </c>
      <c r="F21" s="3">
        <v>74</v>
      </c>
      <c r="G21" s="3"/>
      <c r="H21" s="4"/>
      <c r="I21" s="4"/>
      <c r="J21" s="4"/>
      <c r="K21" s="4"/>
      <c r="L21" s="9">
        <f t="shared" si="0"/>
        <v>43</v>
      </c>
    </row>
    <row r="22" spans="2:14" x14ac:dyDescent="0.25">
      <c r="B22" s="6">
        <f t="shared" si="1"/>
        <v>14</v>
      </c>
      <c r="C22" s="17" t="s">
        <v>114</v>
      </c>
      <c r="D22" s="23" t="s">
        <v>115</v>
      </c>
      <c r="E22" s="25">
        <v>86</v>
      </c>
      <c r="F22" s="3">
        <v>78</v>
      </c>
      <c r="G22" s="3"/>
      <c r="H22" s="4"/>
      <c r="I22" s="4"/>
      <c r="J22" s="4"/>
      <c r="K22" s="4"/>
      <c r="L22" s="9">
        <f t="shared" si="0"/>
        <v>41</v>
      </c>
    </row>
    <row r="23" spans="2:14" x14ac:dyDescent="0.25">
      <c r="B23" s="6">
        <f t="shared" si="1"/>
        <v>15</v>
      </c>
      <c r="C23" s="3" t="s">
        <v>116</v>
      </c>
      <c r="D23" s="3" t="s">
        <v>117</v>
      </c>
      <c r="E23" s="25">
        <v>100</v>
      </c>
      <c r="F23" s="3">
        <v>82</v>
      </c>
      <c r="G23" s="3"/>
      <c r="H23" s="4"/>
      <c r="I23" s="4"/>
      <c r="J23" s="4"/>
      <c r="K23" s="4"/>
      <c r="L23" s="9">
        <f t="shared" si="0"/>
        <v>45.5</v>
      </c>
    </row>
    <row r="24" spans="2:14" x14ac:dyDescent="0.25">
      <c r="B24" s="6">
        <f t="shared" si="1"/>
        <v>16</v>
      </c>
      <c r="C24" s="17" t="s">
        <v>118</v>
      </c>
      <c r="D24" s="23" t="s">
        <v>119</v>
      </c>
      <c r="E24" s="16">
        <v>90</v>
      </c>
      <c r="F24" s="3">
        <v>73</v>
      </c>
      <c r="G24" s="3"/>
      <c r="H24" s="4"/>
      <c r="I24" s="4"/>
      <c r="J24" s="4"/>
      <c r="K24" s="4"/>
      <c r="L24" s="9">
        <f t="shared" si="0"/>
        <v>40.75</v>
      </c>
    </row>
    <row r="25" spans="2:14" x14ac:dyDescent="0.25">
      <c r="B25" s="6">
        <f t="shared" si="1"/>
        <v>17</v>
      </c>
      <c r="C25" s="3" t="s">
        <v>120</v>
      </c>
      <c r="D25" s="3" t="s">
        <v>121</v>
      </c>
      <c r="E25" s="16">
        <v>86</v>
      </c>
      <c r="F25" s="3">
        <v>78</v>
      </c>
      <c r="G25" s="3"/>
      <c r="H25" s="4"/>
      <c r="I25" s="4"/>
      <c r="J25" s="4"/>
      <c r="K25" s="4"/>
      <c r="L25" s="9">
        <f t="shared" si="0"/>
        <v>41</v>
      </c>
      <c r="N25" s="24"/>
    </row>
    <row r="26" spans="2:14" x14ac:dyDescent="0.25">
      <c r="B26" s="6">
        <f t="shared" si="1"/>
        <v>18</v>
      </c>
      <c r="C26" s="17" t="s">
        <v>122</v>
      </c>
      <c r="D26" s="23" t="s">
        <v>123</v>
      </c>
      <c r="E26" s="16">
        <v>100</v>
      </c>
      <c r="F26" s="3">
        <v>94</v>
      </c>
      <c r="G26" s="3"/>
      <c r="H26" s="4"/>
      <c r="I26" s="4"/>
      <c r="J26" s="4"/>
      <c r="K26" s="4"/>
      <c r="L26" s="9">
        <f t="shared" si="0"/>
        <v>48.5</v>
      </c>
    </row>
    <row r="27" spans="2:14" x14ac:dyDescent="0.25">
      <c r="B27" s="6">
        <f t="shared" si="1"/>
        <v>19</v>
      </c>
      <c r="C27" s="3"/>
      <c r="D27" s="3"/>
      <c r="E27" s="16"/>
      <c r="F27" s="3"/>
      <c r="G27" s="3"/>
      <c r="H27" s="4"/>
      <c r="I27" s="4"/>
      <c r="J27" s="4"/>
      <c r="K27" s="4"/>
      <c r="L27" s="9">
        <f t="shared" ref="L27:L40" si="2">SUM(E27:I27)/5</f>
        <v>0</v>
      </c>
    </row>
    <row r="28" spans="2:14" x14ac:dyDescent="0.25">
      <c r="B28" s="6">
        <f t="shared" si="1"/>
        <v>20</v>
      </c>
      <c r="C28" s="17"/>
      <c r="D28" s="23"/>
      <c r="E28" s="16"/>
      <c r="F28" s="3"/>
      <c r="G28" s="3"/>
      <c r="H28" s="4"/>
      <c r="I28" s="4"/>
      <c r="J28" s="4"/>
      <c r="K28" s="4"/>
      <c r="L28" s="9">
        <f t="shared" si="2"/>
        <v>0</v>
      </c>
    </row>
    <row r="29" spans="2:14" x14ac:dyDescent="0.25">
      <c r="B29" s="6">
        <f t="shared" si="1"/>
        <v>21</v>
      </c>
      <c r="C29" s="3"/>
      <c r="D29" s="3"/>
      <c r="E29" s="16"/>
      <c r="F29" s="3"/>
      <c r="G29" s="3"/>
      <c r="H29" s="4"/>
      <c r="I29" s="4"/>
      <c r="J29" s="4"/>
      <c r="K29" s="4"/>
      <c r="L29" s="9">
        <f t="shared" si="2"/>
        <v>0</v>
      </c>
    </row>
    <row r="30" spans="2:14" x14ac:dyDescent="0.25">
      <c r="B30" s="6">
        <f t="shared" si="1"/>
        <v>22</v>
      </c>
      <c r="C30" s="17"/>
      <c r="D30" s="23"/>
      <c r="E30" s="16"/>
      <c r="F30" s="3"/>
      <c r="G30" s="3"/>
      <c r="H30" s="4"/>
      <c r="I30" s="4"/>
      <c r="J30" s="4"/>
      <c r="K30" s="4"/>
      <c r="L30" s="9">
        <f t="shared" si="2"/>
        <v>0</v>
      </c>
    </row>
    <row r="31" spans="2:14" x14ac:dyDescent="0.25">
      <c r="B31" s="6">
        <f t="shared" si="1"/>
        <v>23</v>
      </c>
      <c r="C31" s="3"/>
      <c r="D31" s="3"/>
      <c r="E31" s="16"/>
      <c r="F31" s="3"/>
      <c r="G31" s="3"/>
      <c r="H31" s="4"/>
      <c r="I31" s="4"/>
      <c r="J31" s="4"/>
      <c r="K31" s="4"/>
      <c r="L31" s="9">
        <f t="shared" si="2"/>
        <v>0</v>
      </c>
    </row>
    <row r="32" spans="2:14" x14ac:dyDescent="0.25">
      <c r="B32" s="6">
        <f t="shared" si="1"/>
        <v>24</v>
      </c>
      <c r="C32" s="17"/>
      <c r="D32" s="23"/>
      <c r="E32" s="16"/>
      <c r="F32" s="3"/>
      <c r="G32" s="3"/>
      <c r="H32" s="4"/>
      <c r="I32" s="4"/>
      <c r="J32" s="4"/>
      <c r="K32" s="4"/>
      <c r="L32" s="9">
        <f t="shared" si="2"/>
        <v>0</v>
      </c>
    </row>
    <row r="33" spans="2:12" x14ac:dyDescent="0.25">
      <c r="B33" s="6">
        <f t="shared" si="1"/>
        <v>25</v>
      </c>
      <c r="C33" s="3"/>
      <c r="D33" s="3"/>
      <c r="E33" s="16"/>
      <c r="F33" s="3"/>
      <c r="G33" s="3"/>
      <c r="H33" s="4"/>
      <c r="I33" s="4"/>
      <c r="J33" s="4"/>
      <c r="K33" s="4"/>
      <c r="L33" s="9">
        <f t="shared" si="2"/>
        <v>0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>SUM(E34:I34)/5</f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2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2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2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2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2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2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ref="L41:L53" si="3">SUM(E41:K41)/7</f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3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3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3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3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3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3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3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3"/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1"/>
        <v>45</v>
      </c>
      <c r="C53" s="3"/>
      <c r="D53" s="18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19" t="s">
        <v>15</v>
      </c>
      <c r="E54" s="10">
        <f>COUNTIF(E9:E53,"&gt;=70")</f>
        <v>18</v>
      </c>
      <c r="F54" s="10">
        <f t="shared" ref="F54:K54" si="4">COUNTIF(F9:F53,"&gt;=70")</f>
        <v>18</v>
      </c>
      <c r="G54" s="10">
        <f t="shared" si="4"/>
        <v>0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0</v>
      </c>
    </row>
    <row r="55" spans="2:12" x14ac:dyDescent="0.25">
      <c r="D55" s="20" t="s">
        <v>16</v>
      </c>
      <c r="E55" s="11">
        <f>COUNTIF(E9:E53,"&lt;70")</f>
        <v>0</v>
      </c>
      <c r="F55" s="11">
        <f t="shared" ref="F55:L55" si="6">COUNTIF(F9:F53,"&lt;70")</f>
        <v>0</v>
      </c>
      <c r="G55" s="11">
        <f t="shared" si="6"/>
        <v>0</v>
      </c>
      <c r="H55" s="11">
        <f t="shared" si="6"/>
        <v>0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45</v>
      </c>
    </row>
    <row r="56" spans="2:12" x14ac:dyDescent="0.25">
      <c r="D56" s="20" t="s">
        <v>17</v>
      </c>
      <c r="E56" s="11">
        <f>COUNT(E9:E53)</f>
        <v>18</v>
      </c>
      <c r="F56" s="11">
        <f t="shared" ref="F56:L56" si="7">COUNT(F9:F53)</f>
        <v>18</v>
      </c>
      <c r="G56" s="11">
        <f t="shared" si="7"/>
        <v>0</v>
      </c>
      <c r="H56" s="11">
        <f t="shared" si="7"/>
        <v>0</v>
      </c>
      <c r="I56" s="11">
        <f t="shared" si="7"/>
        <v>0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 x14ac:dyDescent="0.25">
      <c r="D57" s="21" t="s">
        <v>12</v>
      </c>
      <c r="E57" s="12">
        <f>E54/E56</f>
        <v>1</v>
      </c>
      <c r="F57" s="13">
        <f t="shared" ref="F57:L57" si="8">F54/F56</f>
        <v>1</v>
      </c>
      <c r="G57" s="13" t="e">
        <f t="shared" si="8"/>
        <v>#DIV/0!</v>
      </c>
      <c r="H57" s="13" t="e">
        <f t="shared" si="8"/>
        <v>#DIV/0!</v>
      </c>
      <c r="I57" s="13" t="e">
        <f t="shared" si="8"/>
        <v>#DIV/0!</v>
      </c>
      <c r="J57" s="13" t="e">
        <f t="shared" si="8"/>
        <v>#DIV/0!</v>
      </c>
      <c r="K57" s="13" t="e">
        <f t="shared" si="8"/>
        <v>#DIV/0!</v>
      </c>
      <c r="L57" s="13">
        <f t="shared" si="8"/>
        <v>0</v>
      </c>
    </row>
    <row r="58" spans="2:12" x14ac:dyDescent="0.25">
      <c r="D58" s="21" t="s">
        <v>13</v>
      </c>
      <c r="E58" s="12">
        <f>E55/E56</f>
        <v>0</v>
      </c>
      <c r="F58" s="12">
        <f t="shared" ref="F58:L58" si="9">F55/F56</f>
        <v>0</v>
      </c>
      <c r="G58" s="13" t="e">
        <f t="shared" si="9"/>
        <v>#DIV/0!</v>
      </c>
      <c r="H58" s="13" t="e">
        <f t="shared" si="9"/>
        <v>#DIV/0!</v>
      </c>
      <c r="I58" s="13" t="e">
        <f t="shared" si="9"/>
        <v>#DIV/0!</v>
      </c>
      <c r="J58" s="13" t="e">
        <f t="shared" si="9"/>
        <v>#DIV/0!</v>
      </c>
      <c r="K58" s="13" t="e">
        <f t="shared" si="9"/>
        <v>#DIV/0!</v>
      </c>
      <c r="L58" s="13">
        <f t="shared" si="9"/>
        <v>1</v>
      </c>
    </row>
    <row r="60" spans="2:12" x14ac:dyDescent="0.25">
      <c r="C60" s="1"/>
      <c r="D60" s="1"/>
    </row>
    <row r="61" spans="2:12" x14ac:dyDescent="0.25">
      <c r="E61" s="35"/>
      <c r="F61" s="35"/>
      <c r="G61" s="35"/>
      <c r="H61" s="35"/>
      <c r="I61" s="35"/>
      <c r="J61" s="35"/>
      <c r="K61" s="35"/>
    </row>
    <row r="62" spans="2:12" x14ac:dyDescent="0.25">
      <c r="E62" s="30" t="s">
        <v>14</v>
      </c>
      <c r="F62" s="30"/>
      <c r="G62" s="30"/>
      <c r="H62" s="30"/>
      <c r="I62" s="30"/>
      <c r="J62" s="30"/>
      <c r="K62" s="30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A.F.I.</vt:lpstr>
      <vt:lpstr>I.O.</vt:lpstr>
      <vt:lpstr>CALIDAD S.I.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Lupita Zetina</cp:lastModifiedBy>
  <cp:lastPrinted>2023-03-21T15:13:53Z</cp:lastPrinted>
  <dcterms:created xsi:type="dcterms:W3CDTF">2023-03-14T19:16:59Z</dcterms:created>
  <dcterms:modified xsi:type="dcterms:W3CDTF">2025-05-14T16:25:28Z</dcterms:modified>
</cp:coreProperties>
</file>