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1/"/>
    </mc:Choice>
  </mc:AlternateContent>
  <xr:revisionPtr revIDLastSave="0" documentId="8_{55828CED-85FC-F14C-BAB4-94468A0AD59B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5" l="1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E18" i="23"/>
  <c r="L18" i="23" s="1"/>
  <c r="D18" i="23"/>
  <c r="C18" i="23"/>
  <c r="A18" i="23"/>
  <c r="H17" i="23"/>
  <c r="E17" i="23"/>
  <c r="L17" i="23" s="1"/>
  <c r="D17" i="23"/>
  <c r="C17" i="23"/>
  <c r="A17" i="23"/>
  <c r="H16" i="23"/>
  <c r="E16" i="23"/>
  <c r="L16" i="23" s="1"/>
  <c r="D16" i="23"/>
  <c r="C16" i="23"/>
  <c r="A16" i="23"/>
  <c r="H15" i="23"/>
  <c r="E15" i="23"/>
  <c r="L15" i="23" s="1"/>
  <c r="D15" i="23"/>
  <c r="C15" i="23"/>
  <c r="A15" i="23"/>
  <c r="H14" i="23"/>
  <c r="E14" i="23"/>
  <c r="L14" i="23" s="1"/>
  <c r="D14" i="23"/>
  <c r="C14" i="23"/>
  <c r="A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E17" i="22"/>
  <c r="L17" i="22" s="1"/>
  <c r="D17" i="22"/>
  <c r="C17" i="22"/>
  <c r="A17" i="22"/>
  <c r="E16" i="22"/>
  <c r="L16" i="22" s="1"/>
  <c r="D16" i="22"/>
  <c r="C16" i="22"/>
  <c r="A16" i="22"/>
  <c r="E15" i="22"/>
  <c r="L15" i="22" s="1"/>
  <c r="D15" i="22"/>
  <c r="C15" i="22"/>
  <c r="A15" i="22"/>
  <c r="E14" i="22"/>
  <c r="L14" i="22" s="1"/>
  <c r="D14" i="22"/>
  <c r="C14" i="22"/>
  <c r="A14" i="22"/>
  <c r="H14" i="25"/>
  <c r="H15" i="25"/>
  <c r="I14" i="23" l="1"/>
  <c r="J14" i="23" s="1"/>
  <c r="I15" i="23"/>
  <c r="J15" i="23" s="1"/>
  <c r="I16" i="23"/>
  <c r="J16" i="23" s="1"/>
  <c r="I17" i="23"/>
  <c r="J17" i="23" s="1"/>
  <c r="I18" i="23"/>
  <c r="J18" i="23" s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E8" i="24"/>
  <c r="N28" i="23"/>
  <c r="M28" i="23"/>
  <c r="K28" i="23"/>
  <c r="G28" i="23"/>
  <c r="F28" i="23"/>
  <c r="B10" i="23"/>
  <c r="B37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<sst xmlns="http://schemas.openxmlformats.org/spreadsheetml/2006/main" count="182" uniqueCount="46">
  <si>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</si>
  <si>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</si>
  <si>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</si>
  <si>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</si>
  <si>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</si>
  <si>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</si>
  <si>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</si>
  <si>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</si>
  <si>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</si>
  <si>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</si>
  <si>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</si>
  <si>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</si>
  <si>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</si>
  <si>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</si>
  <si>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</si>
  <si>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</si>
  <si>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</si>
  <si>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</si>
  <si>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</si>
  <si>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</si>
  <si>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</si>
  <si>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</si>
  <si>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</si>
  <si>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</si>
  <si>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</si>
  <si>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</si>
  <si>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</si>
  <si>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</si>
  <si>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</si>
  <si>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</si>
  <si>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</si>
  <si>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</si>
  <si>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</si>
  <si>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</si>
  <si>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</si>
  <si>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AMBIENTAL</t>
  </si>
  <si>
    <t>AGO-DIC-2024</t>
  </si>
  <si>
    <t>FEB-JUN-2025</t>
  </si>
  <si>
    <t xml:space="preserve">MICROBIOLOGIA </t>
  </si>
  <si>
    <t>ANALISIS INSTRUMENTAL</t>
  </si>
  <si>
    <t>TALLER DE INVESTIGACION I</t>
  </si>
  <si>
    <t xml:space="preserve">CONSERVACIÓN DEL SUELO </t>
  </si>
  <si>
    <t>406-A</t>
  </si>
  <si>
    <t>606-A</t>
  </si>
  <si>
    <t>806-A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</si>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</sst>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112" zoomScaleNormal="150" zoomScaleSheetLayoutView="100" workbookViewId="0">
      <selection activeCell="A24" sqref="A2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1</v>
      </c>
      <c r="C8" s="22"/>
      <c r="D8" s="14" t="s">
        <v>4</v>
      </c>
      <c r="E8" s="20">
        <v>3</v>
      </c>
      <c r="F8"/>
      <c r="G8" s="4" t="s">
        <v>5</v>
      </c>
      <c r="H8" s="20">
        <v>4</v>
      </c>
      <c r="I8" s="23" t="s">
        <v>6</v>
      </c>
      <c r="J8" s="23"/>
      <c r="K8" s="23"/>
      <c r="L8" s="22" t="s">
        <v>37</v>
      </c>
      <c r="M8" s="22"/>
      <c r="N8" s="22"/>
    </row>
    <row r="10" spans="1:14" x14ac:dyDescent="0.15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 t="s">
        <v>38</v>
      </c>
      <c r="B14" s="9">
        <v>1</v>
      </c>
      <c r="C14" s="9" t="s">
        <v>42</v>
      </c>
      <c r="D14" s="9" t="s">
        <v>31</v>
      </c>
      <c r="E14" s="9">
        <v>30</v>
      </c>
      <c r="F14" s="9">
        <v>18</v>
      </c>
      <c r="G14" s="9"/>
      <c r="H14" s="10">
        <f t="shared" ref="H14:H27" si="0">F14/E14</f>
        <v>0.6</v>
      </c>
      <c r="I14" s="9">
        <v>12</v>
      </c>
      <c r="J14" s="10">
        <f t="shared" ref="J14:J27" si="1">I14/E14</f>
        <v>0.4</v>
      </c>
      <c r="K14" s="9"/>
      <c r="L14" s="10">
        <f t="shared" ref="L14:L28" si="2">K14/E14</f>
        <v>0</v>
      </c>
      <c r="M14" s="21">
        <v>47.63</v>
      </c>
      <c r="N14" s="15">
        <v>0.6</v>
      </c>
    </row>
    <row r="15" spans="1:14" s="11" customFormat="1" ht="14" x14ac:dyDescent="0.15">
      <c r="A15" s="9" t="s">
        <v>39</v>
      </c>
      <c r="B15" s="9">
        <v>1</v>
      </c>
      <c r="C15" s="9" t="s">
        <v>42</v>
      </c>
      <c r="D15" s="9" t="s">
        <v>31</v>
      </c>
      <c r="E15" s="9">
        <v>27</v>
      </c>
      <c r="F15" s="9">
        <v>14</v>
      </c>
      <c r="G15" s="9"/>
      <c r="H15" s="10">
        <f t="shared" si="0"/>
        <v>0.51851851851851849</v>
      </c>
      <c r="I15" s="9">
        <v>13</v>
      </c>
      <c r="J15" s="10">
        <f t="shared" si="1"/>
        <v>0.48148148148148145</v>
      </c>
      <c r="K15" s="9"/>
      <c r="L15" s="10">
        <f t="shared" si="2"/>
        <v>0</v>
      </c>
      <c r="M15" s="21">
        <v>40.700000000000003</v>
      </c>
      <c r="N15" s="15">
        <v>0.52</v>
      </c>
    </row>
    <row r="16" spans="1:14" s="11" customFormat="1" ht="14" x14ac:dyDescent="0.15">
      <c r="A16" s="9" t="s">
        <v>40</v>
      </c>
      <c r="B16" s="9" t="s">
        <v>45</v>
      </c>
      <c r="C16" s="9" t="s">
        <v>43</v>
      </c>
      <c r="D16" s="9" t="s">
        <v>31</v>
      </c>
      <c r="E16" s="9">
        <v>21</v>
      </c>
      <c r="F16" s="9" t="s">
        <v>24</v>
      </c>
      <c r="G16" s="9"/>
      <c r="H16" s="10"/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14" x14ac:dyDescent="0.15">
      <c r="A17" s="9" t="s">
        <v>41</v>
      </c>
      <c r="B17" s="9">
        <v>1</v>
      </c>
      <c r="C17" s="9" t="s">
        <v>44</v>
      </c>
      <c r="D17" s="9" t="s">
        <v>31</v>
      </c>
      <c r="E17" s="9">
        <v>23</v>
      </c>
      <c r="F17" s="9">
        <v>15</v>
      </c>
      <c r="G17" s="9"/>
      <c r="H17" s="10">
        <f t="shared" si="0"/>
        <v>0.65217391304347827</v>
      </c>
      <c r="I17" s="9">
        <v>8</v>
      </c>
      <c r="J17" s="10">
        <f t="shared" si="1"/>
        <v>0.34782608695652173</v>
      </c>
      <c r="K17" s="9"/>
      <c r="L17" s="10">
        <f t="shared" si="2"/>
        <v>0</v>
      </c>
      <c r="M17" s="21">
        <v>44.8</v>
      </c>
      <c r="N17" s="15">
        <v>0.65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47</v>
      </c>
      <c r="G28" s="17">
        <f>SUM(G14:G27)</f>
        <v>0</v>
      </c>
      <c r="H28" s="18">
        <f>SUM(F28:G28)/E28</f>
        <v>0.46534653465346537</v>
      </c>
      <c r="I28" s="17">
        <v>16</v>
      </c>
      <c r="J28" s="18">
        <f>I28/E28</f>
        <v>0.15841584158415842</v>
      </c>
      <c r="K28" s="17">
        <f>SUM(K14:K27)</f>
        <v>0</v>
      </c>
      <c r="L28" s="18">
        <f t="shared" si="2"/>
        <v>0</v>
      </c>
      <c r="M28" s="17">
        <f>AVERAGE(M14:M27)</f>
        <v>44.376666666666665</v>
      </c>
      <c r="N28" s="19">
        <f>AVERAGE(N14:N27)</f>
        <v>0.4425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2</v>
      </c>
      <c r="C8" s="22"/>
      <c r="D8" s="14" t="s">
        <v>4</v>
      </c>
      <c r="E8" s="20">
        <v>3</v>
      </c>
      <c r="F8"/>
      <c r="G8" s="4" t="s">
        <v>5</v>
      </c>
      <c r="H8" s="20">
        <v>3</v>
      </c>
      <c r="I8" s="23" t="s">
        <v>6</v>
      </c>
      <c r="J8" s="23"/>
      <c r="K8" s="23"/>
      <c r="L8" s="22"/>
      <c r="M8" s="22"/>
      <c r="N8" s="22"/>
    </row>
    <row r="10" spans="1:14" x14ac:dyDescent="0.15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15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7" si="1">(E14-SUM(F14:G14))-K14</f>
        <v>0</v>
      </c>
      <c r="J14" s="10" t="e">
        <f t="shared" ref="J14:J27" si="2">I14/E14</f>
        <v>#DIV/0!</v>
      </c>
      <c r="K14" s="9"/>
      <c r="L14" s="10" t="e">
        <f t="shared" ref="L14:L27" si="3">K14/E14</f>
        <v>#DIV/0!</v>
      </c>
      <c r="M14" s="9"/>
      <c r="N14" s="15"/>
    </row>
    <row r="15" spans="1:14" s="11" customFormat="1" x14ac:dyDescent="0.15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4">(E28-SUM(F28:G28))-K28</f>
        <v>0</v>
      </c>
      <c r="J28" s="18" t="e">
        <f t="shared" ref="J28" si="5">I28/E28</f>
        <v>#DIV/0!</v>
      </c>
      <c r="K28" s="17">
        <f>SUM(K14:K27)</f>
        <v>0</v>
      </c>
      <c r="L28" s="18" t="e">
        <f t="shared" ref="L28" si="6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/>
      <c r="C8" s="22"/>
      <c r="D8" s="14" t="s">
        <v>4</v>
      </c>
      <c r="E8" s="20"/>
      <c r="F8"/>
      <c r="G8" s="4" t="s">
        <v>5</v>
      </c>
      <c r="H8" s="20"/>
      <c r="I8" s="23" t="s">
        <v>6</v>
      </c>
      <c r="J8" s="23"/>
      <c r="K8" s="23"/>
      <c r="L8" s="22"/>
      <c r="M8" s="22"/>
      <c r="N8" s="22"/>
    </row>
    <row r="10" spans="1:14" x14ac:dyDescent="0.15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15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7" si="1">(E14-SUM(F14:G14))-K14</f>
        <v>0</v>
      </c>
      <c r="J14" s="10" t="e">
        <f t="shared" ref="J14:J27" si="2">I14/E14</f>
        <v>#DIV/0!</v>
      </c>
      <c r="K14" s="9"/>
      <c r="L14" s="10" t="e">
        <f t="shared" ref="L14:L27" si="3">K14/E14</f>
        <v>#DIV/0!</v>
      </c>
      <c r="M14" s="9"/>
      <c r="N14" s="15"/>
    </row>
    <row r="15" spans="1:14" s="11" customFormat="1" x14ac:dyDescent="0.15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4">(E28-SUM(F28:G28))-K28</f>
        <v>0</v>
      </c>
      <c r="J28" s="18" t="e">
        <f t="shared" ref="J28" si="5">I28/E28</f>
        <v>#DIV/0!</v>
      </c>
      <c r="K28" s="17">
        <f>SUM(K14:K27)</f>
        <v>0</v>
      </c>
      <c r="L28" s="18" t="e">
        <f t="shared" ref="L28" si="6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4</v>
      </c>
      <c r="C8" s="22"/>
      <c r="D8" s="14" t="s">
        <v>4</v>
      </c>
      <c r="E8" s="20">
        <f>'0'!E8</f>
        <v>3</v>
      </c>
      <c r="F8"/>
      <c r="G8" s="4" t="s">
        <v>5</v>
      </c>
      <c r="H8" s="20">
        <v>3</v>
      </c>
      <c r="I8" s="23" t="s">
        <v>6</v>
      </c>
      <c r="J8" s="23"/>
      <c r="K8" s="23"/>
      <c r="L8" s="22"/>
      <c r="M8" s="22"/>
      <c r="N8" s="22"/>
    </row>
    <row r="10" spans="1:14" x14ac:dyDescent="0.15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15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N47" sqref="N4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35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22">
        <v>0</v>
      </c>
      <c r="C8" s="22"/>
      <c r="D8" s="14" t="s">
        <v>4</v>
      </c>
      <c r="E8" s="5">
        <v>3</v>
      </c>
      <c r="G8" s="4" t="s">
        <v>5</v>
      </c>
      <c r="H8" s="5">
        <v>3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15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15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2025-03-08T03:19:45Z</dcterms:modified>
  <cp:category/>
  <cp:contentStatus/>
</cp:coreProperties>
</file>