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CALIFICACIONES  /REPORTE 3/"/>
    </mc:Choice>
  </mc:AlternateContent>
  <xr:revisionPtr revIDLastSave="0" documentId="8_{75AE6122-AFF3-9946-979D-0682A4890E1C}" xr6:coauthVersionLast="47" xr6:coauthVersionMax="47" xr10:uidLastSave="{00000000-0000-0000-0000-000000000000}"/>
  <bookViews>
    <workbookView xWindow="0" yWindow="500" windowWidth="28800" windowHeight="17500" activeTab="2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23" l="1"/>
  <c r="L16" i="23"/>
  <c r="L17" i="23"/>
  <c r="L18" i="23"/>
  <c r="J15" i="23"/>
  <c r="H15" i="23"/>
  <c r="H16" i="23"/>
  <c r="H17" i="23"/>
  <c r="H18" i="23"/>
  <c r="J16" i="22" l="1"/>
  <c r="H16" i="22"/>
  <c r="L17" i="22" l="1"/>
  <c r="J17" i="22"/>
  <c r="H17" i="22"/>
  <c r="L16" i="22"/>
  <c r="L15" i="22"/>
  <c r="J15" i="22"/>
  <c r="H15" i="22"/>
  <c r="L14" i="22"/>
  <c r="J14" i="22"/>
  <c r="H14" i="22"/>
  <c r="F28" i="25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4" i="23"/>
  <c r="L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H14" i="25"/>
  <c r="H15" i="25"/>
  <c r="J14" i="23" l="1"/>
  <c r="J16" i="23"/>
  <c r="J17" i="23"/>
  <c r="J18" i="23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E8" i="24"/>
  <c r="N28" i="23"/>
  <c r="M28" i="23"/>
  <c r="K28" i="23"/>
  <c r="G28" i="23"/>
  <c r="F28" i="23"/>
  <c r="B10" i="23"/>
  <c r="B37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1FBBAA75-ECDF-1E40-9A0A-DAAF931DF375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I8" authorId="0" shapeId="0" xr:uid="{5BFDC97D-332D-BA46-8EED-E83180C748A5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<sst xmlns="http://schemas.openxmlformats.org/spreadsheetml/2006/main" count="211" uniqueCount="46">
  <si>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</si>
  <si>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</si>
  <si>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</si>
  <si>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</si>
  <si>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</si>
  <si>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</si>
  <si>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</si>
  <si>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</si>
  <si>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</si>
  <si>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</si>
  <si>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</si>
  <si>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</si>
  <si>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</si>
  <si>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</si>
  <si>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</si>
  <si>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</si>
  <si>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</si>
  <si>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</si>
  <si>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</si>
  <si>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</si>
  <si>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</si>
  <si>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</si>
  <si>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</si>
  <si>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</si>
  <si>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</si>
  <si>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</si>
  <si>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</si>
  <si>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</si>
  <si>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</si>
  <si>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</si>
  <si>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</si>
  <si>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</si>
  <si>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</si>
  <si>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</si>
  <si>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</si>
  <si>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AMBIENTAL</t>
  </si>
  <si>
    <t>AGO-DIC-2024</t>
  </si>
  <si>
    <t>FEB-JUN-2025</t>
  </si>
  <si>
    <t xml:space="preserve">MICROBIOLOGIA </t>
  </si>
  <si>
    <t>ANALISIS INSTRUMENTAL</t>
  </si>
  <si>
    <t>TALLER DE INVESTIGACION I</t>
  </si>
  <si>
    <t xml:space="preserve">CONSERVACIÓN DEL SUELO </t>
  </si>
  <si>
    <t>406-A</t>
  </si>
  <si>
    <t>606-A</t>
  </si>
  <si>
    <t>806-A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</si>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</sst>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2" zoomScaleNormal="150" zoomScaleSheetLayoutView="100" workbookViewId="0">
      <selection activeCell="A14" sqref="A14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4">
        <v>1</v>
      </c>
      <c r="C8" s="24"/>
      <c r="D8" s="14" t="s">
        <v>4</v>
      </c>
      <c r="E8" s="20">
        <v>3</v>
      </c>
      <c r="F8"/>
      <c r="G8" s="4" t="s">
        <v>5</v>
      </c>
      <c r="H8" s="20">
        <v>4</v>
      </c>
      <c r="I8" s="25" t="s">
        <v>6</v>
      </c>
      <c r="J8" s="25"/>
      <c r="K8" s="25"/>
      <c r="L8" s="24" t="s">
        <v>37</v>
      </c>
      <c r="M8" s="24"/>
      <c r="N8" s="24"/>
    </row>
    <row r="10" spans="1:14" x14ac:dyDescent="0.15">
      <c r="A10" s="4" t="s">
        <v>7</v>
      </c>
      <c r="B10" s="24" t="s">
        <v>30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0" t="s">
        <v>8</v>
      </c>
      <c r="B12" s="32" t="s">
        <v>9</v>
      </c>
      <c r="C12" s="32" t="s">
        <v>10</v>
      </c>
      <c r="D12" s="34" t="s">
        <v>11</v>
      </c>
      <c r="E12" s="34" t="s">
        <v>12</v>
      </c>
      <c r="F12" s="34" t="s">
        <v>13</v>
      </c>
      <c r="G12" s="34"/>
      <c r="H12" s="34" t="s">
        <v>14</v>
      </c>
      <c r="I12" s="34" t="s">
        <v>15</v>
      </c>
      <c r="J12" s="34" t="s">
        <v>16</v>
      </c>
      <c r="K12" s="34" t="s">
        <v>17</v>
      </c>
      <c r="L12" s="34" t="s">
        <v>18</v>
      </c>
      <c r="M12" s="34" t="s">
        <v>19</v>
      </c>
      <c r="N12" s="36" t="s">
        <v>20</v>
      </c>
    </row>
    <row r="13" spans="1:14" ht="14" x14ac:dyDescent="0.15">
      <c r="A13" s="31"/>
      <c r="B13" s="33"/>
      <c r="C13" s="33"/>
      <c r="D13" s="35"/>
      <c r="E13" s="35"/>
      <c r="F13" s="7" t="s">
        <v>21</v>
      </c>
      <c r="G13" s="7" t="s">
        <v>22</v>
      </c>
      <c r="H13" s="35"/>
      <c r="I13" s="35"/>
      <c r="J13" s="35"/>
      <c r="K13" s="35"/>
      <c r="L13" s="35"/>
      <c r="M13" s="35"/>
      <c r="N13" s="37"/>
    </row>
    <row r="14" spans="1:14" s="11" customFormat="1" ht="14" x14ac:dyDescent="0.15">
      <c r="A14" s="9" t="s">
        <v>38</v>
      </c>
      <c r="B14" s="9">
        <v>1</v>
      </c>
      <c r="C14" s="9" t="s">
        <v>42</v>
      </c>
      <c r="D14" s="9" t="s">
        <v>31</v>
      </c>
      <c r="E14" s="9">
        <v>30</v>
      </c>
      <c r="F14" s="9">
        <v>18</v>
      </c>
      <c r="G14" s="9"/>
      <c r="H14" s="10">
        <f t="shared" ref="H14:H27" si="0">F14/E14</f>
        <v>0.6</v>
      </c>
      <c r="I14" s="9">
        <v>12</v>
      </c>
      <c r="J14" s="10">
        <f t="shared" ref="J14:J27" si="1">I14/E14</f>
        <v>0.4</v>
      </c>
      <c r="K14" s="9"/>
      <c r="L14" s="10">
        <f t="shared" ref="L14:L28" si="2">K14/E14</f>
        <v>0</v>
      </c>
      <c r="M14" s="21">
        <v>47.63</v>
      </c>
      <c r="N14" s="15">
        <v>0.6</v>
      </c>
    </row>
    <row r="15" spans="1:14" s="11" customFormat="1" ht="14" x14ac:dyDescent="0.15">
      <c r="A15" s="9" t="s">
        <v>39</v>
      </c>
      <c r="B15" s="9">
        <v>1</v>
      </c>
      <c r="C15" s="9" t="s">
        <v>42</v>
      </c>
      <c r="D15" s="9" t="s">
        <v>31</v>
      </c>
      <c r="E15" s="9">
        <v>27</v>
      </c>
      <c r="F15" s="9">
        <v>14</v>
      </c>
      <c r="G15" s="9"/>
      <c r="H15" s="10">
        <f t="shared" si="0"/>
        <v>0.51851851851851849</v>
      </c>
      <c r="I15" s="9">
        <v>13</v>
      </c>
      <c r="J15" s="10">
        <f t="shared" si="1"/>
        <v>0.48148148148148145</v>
      </c>
      <c r="K15" s="9"/>
      <c r="L15" s="10">
        <f t="shared" si="2"/>
        <v>0</v>
      </c>
      <c r="M15" s="21">
        <v>40.700000000000003</v>
      </c>
      <c r="N15" s="15">
        <v>0.52</v>
      </c>
    </row>
    <row r="16" spans="1:14" s="11" customFormat="1" ht="14" x14ac:dyDescent="0.15">
      <c r="A16" s="9" t="s">
        <v>40</v>
      </c>
      <c r="B16" s="9" t="s">
        <v>45</v>
      </c>
      <c r="C16" s="9" t="s">
        <v>43</v>
      </c>
      <c r="D16" s="9" t="s">
        <v>31</v>
      </c>
      <c r="E16" s="9">
        <v>21</v>
      </c>
      <c r="F16" s="9" t="s">
        <v>24</v>
      </c>
      <c r="G16" s="9"/>
      <c r="H16" s="10"/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14" x14ac:dyDescent="0.15">
      <c r="A17" s="9" t="s">
        <v>41</v>
      </c>
      <c r="B17" s="9">
        <v>1</v>
      </c>
      <c r="C17" s="9" t="s">
        <v>44</v>
      </c>
      <c r="D17" s="9" t="s">
        <v>31</v>
      </c>
      <c r="E17" s="9">
        <v>23</v>
      </c>
      <c r="F17" s="9">
        <v>15</v>
      </c>
      <c r="G17" s="9"/>
      <c r="H17" s="10">
        <f t="shared" si="0"/>
        <v>0.65217391304347827</v>
      </c>
      <c r="I17" s="9">
        <v>8</v>
      </c>
      <c r="J17" s="10">
        <f t="shared" si="1"/>
        <v>0.34782608695652173</v>
      </c>
      <c r="K17" s="9"/>
      <c r="L17" s="10">
        <f t="shared" si="2"/>
        <v>0</v>
      </c>
      <c r="M17" s="21">
        <v>44.8</v>
      </c>
      <c r="N17" s="15">
        <v>0.65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47</v>
      </c>
      <c r="G28" s="17">
        <f>SUM(G14:G27)</f>
        <v>0</v>
      </c>
      <c r="H28" s="18">
        <f>SUM(F28:G28)/E28</f>
        <v>0.46534653465346537</v>
      </c>
      <c r="I28" s="17">
        <v>16</v>
      </c>
      <c r="J28" s="18">
        <f>I28/E28</f>
        <v>0.15841584158415842</v>
      </c>
      <c r="K28" s="17">
        <f>SUM(K14:K27)</f>
        <v>0</v>
      </c>
      <c r="L28" s="18">
        <f t="shared" si="2"/>
        <v>0</v>
      </c>
      <c r="M28" s="17">
        <f>AVERAGE(M14:M27)</f>
        <v>44.376666666666665</v>
      </c>
      <c r="N28" s="19">
        <f>AVERAGE(N14:N27)</f>
        <v>0.4425</v>
      </c>
    </row>
    <row r="30" spans="1:14" ht="120" customHeight="1" x14ac:dyDescent="0.1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40" t="s">
        <v>26</v>
      </c>
      <c r="C33" s="40"/>
      <c r="D33" s="40"/>
      <c r="G33" s="27" t="s">
        <v>27</v>
      </c>
      <c r="H33" s="27"/>
      <c r="I33" s="27"/>
      <c r="J33" s="27"/>
    </row>
    <row r="34" spans="1:10" ht="62.25" customHeight="1" x14ac:dyDescent="0.15">
      <c r="B34" s="39"/>
      <c r="C34" s="39"/>
      <c r="D34" s="39"/>
      <c r="G34" s="24"/>
      <c r="H34" s="24"/>
      <c r="I34" s="24"/>
      <c r="J34" s="24"/>
    </row>
    <row r="35" spans="1:10" hidden="1" x14ac:dyDescent="0.1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15"/>
    <row r="37" spans="1:10" ht="45" customHeight="1" x14ac:dyDescent="0.15">
      <c r="B37" s="42" t="str">
        <f>B10</f>
        <v xml:space="preserve">M.C. SOLEDAD ESTHER MALDONADO BRAVO </v>
      </c>
      <c r="C37" s="42"/>
      <c r="D37" s="42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150" zoomScaleNormal="150" zoomScaleSheetLayoutView="100" workbookViewId="0">
      <selection activeCell="A14" sqref="A14:E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4">
        <v>2</v>
      </c>
      <c r="C8" s="24"/>
      <c r="D8" s="14" t="s">
        <v>4</v>
      </c>
      <c r="E8" s="20">
        <v>3</v>
      </c>
      <c r="F8"/>
      <c r="G8" s="4" t="s">
        <v>5</v>
      </c>
      <c r="H8" s="20">
        <v>4</v>
      </c>
      <c r="I8" s="25" t="s">
        <v>6</v>
      </c>
      <c r="J8" s="25"/>
      <c r="K8" s="25"/>
      <c r="L8" s="24" t="s">
        <v>37</v>
      </c>
      <c r="M8" s="24"/>
      <c r="N8" s="24"/>
    </row>
    <row r="10" spans="1:14" x14ac:dyDescent="0.15">
      <c r="A10" s="4" t="s">
        <v>7</v>
      </c>
      <c r="B10" s="24" t="s">
        <v>30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0" t="s">
        <v>8</v>
      </c>
      <c r="B12" s="32" t="s">
        <v>9</v>
      </c>
      <c r="C12" s="32" t="s">
        <v>10</v>
      </c>
      <c r="D12" s="34" t="s">
        <v>11</v>
      </c>
      <c r="E12" s="34" t="s">
        <v>12</v>
      </c>
      <c r="F12" s="34" t="s">
        <v>13</v>
      </c>
      <c r="G12" s="34"/>
      <c r="H12" s="34" t="s">
        <v>14</v>
      </c>
      <c r="I12" s="34" t="s">
        <v>15</v>
      </c>
      <c r="J12" s="34" t="s">
        <v>16</v>
      </c>
      <c r="K12" s="34" t="s">
        <v>17</v>
      </c>
      <c r="L12" s="34" t="s">
        <v>18</v>
      </c>
      <c r="M12" s="34" t="s">
        <v>19</v>
      </c>
      <c r="N12" s="36" t="s">
        <v>20</v>
      </c>
    </row>
    <row r="13" spans="1:14" ht="14" x14ac:dyDescent="0.15">
      <c r="A13" s="31"/>
      <c r="B13" s="33"/>
      <c r="C13" s="33"/>
      <c r="D13" s="35"/>
      <c r="E13" s="35"/>
      <c r="F13" s="7" t="s">
        <v>21</v>
      </c>
      <c r="G13" s="7" t="s">
        <v>22</v>
      </c>
      <c r="H13" s="35"/>
      <c r="I13" s="35"/>
      <c r="J13" s="35"/>
      <c r="K13" s="35"/>
      <c r="L13" s="35"/>
      <c r="M13" s="35"/>
      <c r="N13" s="37"/>
    </row>
    <row r="14" spans="1:14" s="11" customFormat="1" ht="14" x14ac:dyDescent="0.15">
      <c r="A14" s="9" t="s">
        <v>38</v>
      </c>
      <c r="B14" s="9">
        <v>2</v>
      </c>
      <c r="C14" s="9" t="s">
        <v>42</v>
      </c>
      <c r="D14" s="9" t="s">
        <v>31</v>
      </c>
      <c r="E14" s="9">
        <v>30</v>
      </c>
      <c r="F14" s="9">
        <v>19</v>
      </c>
      <c r="G14" s="9"/>
      <c r="H14" s="10">
        <f t="shared" ref="H14:H17" si="0">F14/E14</f>
        <v>0.6333333333333333</v>
      </c>
      <c r="I14" s="9">
        <v>11</v>
      </c>
      <c r="J14" s="10">
        <f t="shared" ref="J14:J17" si="1">I14/E14</f>
        <v>0.36666666666666664</v>
      </c>
      <c r="K14" s="9"/>
      <c r="L14" s="10">
        <f t="shared" ref="L14:L17" si="2">K14/E14</f>
        <v>0</v>
      </c>
      <c r="M14" s="21">
        <v>50.46</v>
      </c>
      <c r="N14" s="15">
        <v>0.63</v>
      </c>
    </row>
    <row r="15" spans="1:14" s="11" customFormat="1" ht="14" x14ac:dyDescent="0.15">
      <c r="A15" s="9" t="s">
        <v>39</v>
      </c>
      <c r="B15" s="9">
        <v>2</v>
      </c>
      <c r="C15" s="9" t="s">
        <v>42</v>
      </c>
      <c r="D15" s="9" t="s">
        <v>31</v>
      </c>
      <c r="E15" s="9">
        <v>27</v>
      </c>
      <c r="F15" s="9">
        <v>22</v>
      </c>
      <c r="G15" s="9"/>
      <c r="H15" s="10">
        <f t="shared" si="0"/>
        <v>0.81481481481481477</v>
      </c>
      <c r="I15" s="9">
        <v>5</v>
      </c>
      <c r="J15" s="10">
        <f t="shared" si="1"/>
        <v>0.18518518518518517</v>
      </c>
      <c r="K15" s="9"/>
      <c r="L15" s="10">
        <f t="shared" si="2"/>
        <v>0</v>
      </c>
      <c r="M15" s="21">
        <v>72.88</v>
      </c>
      <c r="N15" s="15">
        <v>0.77769999999999995</v>
      </c>
    </row>
    <row r="16" spans="1:14" s="11" customFormat="1" ht="14" x14ac:dyDescent="0.15">
      <c r="A16" s="9" t="s">
        <v>40</v>
      </c>
      <c r="B16" s="9">
        <v>1</v>
      </c>
      <c r="C16" s="9" t="s">
        <v>43</v>
      </c>
      <c r="D16" s="9" t="s">
        <v>31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v>3</v>
      </c>
      <c r="J16" s="10">
        <f t="shared" si="1"/>
        <v>0.14285714285714285</v>
      </c>
      <c r="K16" s="9"/>
      <c r="L16" s="10">
        <f t="shared" si="2"/>
        <v>0</v>
      </c>
      <c r="M16" s="21">
        <v>74.900000000000006</v>
      </c>
      <c r="N16" s="15">
        <v>0.76</v>
      </c>
    </row>
    <row r="17" spans="1:14" s="11" customFormat="1" ht="14" x14ac:dyDescent="0.15">
      <c r="A17" s="9" t="s">
        <v>41</v>
      </c>
      <c r="B17" s="9" t="s">
        <v>45</v>
      </c>
      <c r="C17" s="9" t="s">
        <v>44</v>
      </c>
      <c r="D17" s="9" t="s">
        <v>31</v>
      </c>
      <c r="E17" s="9">
        <v>23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21"/>
      <c r="N17" s="15">
        <v>0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7" si="4">(E18-SUM(F18:G18))-K18</f>
        <v>0</v>
      </c>
      <c r="J18" s="10" t="e">
        <f t="shared" ref="J18:J27" si="5">I18/E18</f>
        <v>#DIV/0!</v>
      </c>
      <c r="K18" s="9"/>
      <c r="L18" s="10" t="e">
        <f t="shared" ref="L18:L27" si="6">K18/E18</f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59</v>
      </c>
      <c r="G28" s="17">
        <f>SUM(G14:G27)</f>
        <v>0</v>
      </c>
      <c r="H28" s="18">
        <f>SUM(F28:G28)/E28</f>
        <v>0.58415841584158412</v>
      </c>
      <c r="I28" s="17">
        <f t="shared" ref="I28" si="7">(E28-SUM(F28:G28))-K28</f>
        <v>42</v>
      </c>
      <c r="J28" s="18">
        <f t="shared" ref="J28" si="8">I28/E28</f>
        <v>0.41584158415841582</v>
      </c>
      <c r="K28" s="17">
        <f>SUM(K14:K27)</f>
        <v>0</v>
      </c>
      <c r="L28" s="18">
        <f t="shared" ref="L28" si="9">K28/E28</f>
        <v>0</v>
      </c>
      <c r="M28" s="17">
        <f>AVERAGE(M14:M27)</f>
        <v>66.08</v>
      </c>
      <c r="N28" s="19">
        <f>AVERAGE(N14:N27)</f>
        <v>0.54192499999999999</v>
      </c>
    </row>
    <row r="30" spans="1:14" ht="120" customHeight="1" x14ac:dyDescent="0.1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40" t="s">
        <v>26</v>
      </c>
      <c r="C33" s="40"/>
      <c r="D33" s="40"/>
      <c r="G33" s="27" t="s">
        <v>27</v>
      </c>
      <c r="H33" s="27"/>
      <c r="I33" s="27"/>
      <c r="J33" s="27"/>
    </row>
    <row r="34" spans="1:10" ht="62.25" customHeight="1" x14ac:dyDescent="0.15">
      <c r="B34" s="39"/>
      <c r="C34" s="39"/>
      <c r="D34" s="39"/>
      <c r="G34" s="24"/>
      <c r="H34" s="24"/>
      <c r="I34" s="24"/>
      <c r="J34" s="24"/>
    </row>
    <row r="35" spans="1:10" hidden="1" x14ac:dyDescent="0.1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15"/>
    <row r="37" spans="1:10" ht="45" customHeight="1" x14ac:dyDescent="0.15">
      <c r="B37" s="42" t="str">
        <f>B10</f>
        <v xml:space="preserve">M.C. SOLEDAD ESTHER MALDONADO BRAVO </v>
      </c>
      <c r="C37" s="42"/>
      <c r="D37" s="42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" zoomScale="150" zoomScaleNormal="150" zoomScaleSheetLayoutView="100" workbookViewId="0">
      <selection activeCell="K17" sqref="K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4">
        <v>3</v>
      </c>
      <c r="C8" s="24"/>
      <c r="D8" s="14" t="s">
        <v>4</v>
      </c>
      <c r="E8" s="20">
        <v>3</v>
      </c>
      <c r="F8"/>
      <c r="G8" s="4" t="s">
        <v>5</v>
      </c>
      <c r="H8" s="20">
        <v>4</v>
      </c>
      <c r="I8" s="24" t="s">
        <v>37</v>
      </c>
      <c r="J8" s="24"/>
      <c r="K8" s="24"/>
      <c r="L8" s="24"/>
      <c r="M8" s="24"/>
      <c r="N8" s="24"/>
    </row>
    <row r="10" spans="1:14" x14ac:dyDescent="0.15">
      <c r="A10" s="4" t="s">
        <v>7</v>
      </c>
      <c r="B10" s="24" t="str">
        <f>'0'!B10</f>
        <v xml:space="preserve">M.C. SOLEDAD ESTHER MALDONADO BRAVO 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0" t="s">
        <v>8</v>
      </c>
      <c r="B12" s="32" t="s">
        <v>9</v>
      </c>
      <c r="C12" s="32" t="s">
        <v>10</v>
      </c>
      <c r="D12" s="34" t="s">
        <v>11</v>
      </c>
      <c r="E12" s="34" t="s">
        <v>12</v>
      </c>
      <c r="F12" s="34" t="s">
        <v>13</v>
      </c>
      <c r="G12" s="34"/>
      <c r="H12" s="34" t="s">
        <v>14</v>
      </c>
      <c r="I12" s="34" t="s">
        <v>15</v>
      </c>
      <c r="J12" s="34" t="s">
        <v>16</v>
      </c>
      <c r="K12" s="34" t="s">
        <v>17</v>
      </c>
      <c r="L12" s="34" t="s">
        <v>18</v>
      </c>
      <c r="M12" s="34" t="s">
        <v>19</v>
      </c>
      <c r="N12" s="36" t="s">
        <v>20</v>
      </c>
    </row>
    <row r="13" spans="1:14" ht="14" x14ac:dyDescent="0.15">
      <c r="A13" s="31"/>
      <c r="B13" s="33"/>
      <c r="C13" s="33"/>
      <c r="D13" s="35"/>
      <c r="E13" s="35"/>
      <c r="F13" s="7" t="s">
        <v>21</v>
      </c>
      <c r="G13" s="7" t="s">
        <v>22</v>
      </c>
      <c r="H13" s="35"/>
      <c r="I13" s="35"/>
      <c r="J13" s="35"/>
      <c r="K13" s="35"/>
      <c r="L13" s="35"/>
      <c r="M13" s="35"/>
      <c r="N13" s="37"/>
    </row>
    <row r="14" spans="1:14" s="11" customFormat="1" ht="14" x14ac:dyDescent="0.15">
      <c r="A14" s="9" t="s">
        <v>38</v>
      </c>
      <c r="B14" s="9">
        <v>3</v>
      </c>
      <c r="C14" s="9" t="s">
        <v>42</v>
      </c>
      <c r="D14" s="9" t="s">
        <v>31</v>
      </c>
      <c r="E14" s="9">
        <v>30</v>
      </c>
      <c r="F14" s="9">
        <v>21</v>
      </c>
      <c r="G14" s="9"/>
      <c r="H14" s="10">
        <f t="shared" ref="H14:H27" si="0">F14/E14</f>
        <v>0.7</v>
      </c>
      <c r="I14" s="9">
        <v>9</v>
      </c>
      <c r="J14" s="10">
        <f t="shared" ref="J14:J27" si="1">I14/E14</f>
        <v>0.3</v>
      </c>
      <c r="K14" s="9"/>
      <c r="L14" s="10">
        <f t="shared" ref="L14:L27" si="2">K14/E14</f>
        <v>0</v>
      </c>
      <c r="M14" s="9">
        <v>59.53</v>
      </c>
      <c r="N14" s="15">
        <v>0.7</v>
      </c>
    </row>
    <row r="15" spans="1:14" s="11" customFormat="1" ht="14" x14ac:dyDescent="0.15">
      <c r="A15" s="22" t="s">
        <v>38</v>
      </c>
      <c r="B15" s="23">
        <v>4</v>
      </c>
      <c r="C15" s="9" t="s">
        <v>42</v>
      </c>
      <c r="D15" s="9" t="s">
        <v>31</v>
      </c>
      <c r="E15" s="9">
        <v>30</v>
      </c>
      <c r="F15" s="9">
        <v>22</v>
      </c>
      <c r="G15" s="9"/>
      <c r="H15" s="10">
        <f t="shared" si="0"/>
        <v>0.73333333333333328</v>
      </c>
      <c r="I15" s="9">
        <v>8</v>
      </c>
      <c r="J15" s="10">
        <f t="shared" si="1"/>
        <v>0.26666666666666666</v>
      </c>
      <c r="K15" s="9"/>
      <c r="L15" s="10">
        <f t="shared" si="2"/>
        <v>0</v>
      </c>
      <c r="M15" s="9">
        <v>64.86</v>
      </c>
      <c r="N15" s="15">
        <v>0.73</v>
      </c>
    </row>
    <row r="16" spans="1:14" s="11" customFormat="1" ht="14" x14ac:dyDescent="0.15">
      <c r="A16" s="9" t="s">
        <v>39</v>
      </c>
      <c r="B16" s="9">
        <v>3</v>
      </c>
      <c r="C16" s="9" t="s">
        <v>42</v>
      </c>
      <c r="D16" s="9" t="s">
        <v>31</v>
      </c>
      <c r="E16" s="9">
        <v>27</v>
      </c>
      <c r="F16" s="9">
        <v>20</v>
      </c>
      <c r="G16" s="9"/>
      <c r="H16" s="10">
        <f t="shared" si="0"/>
        <v>0.7407407407407407</v>
      </c>
      <c r="I16" s="9">
        <v>7</v>
      </c>
      <c r="J16" s="10">
        <f t="shared" si="1"/>
        <v>0.25925925925925924</v>
      </c>
      <c r="K16" s="9"/>
      <c r="L16" s="10">
        <f t="shared" si="2"/>
        <v>0</v>
      </c>
      <c r="M16" s="9">
        <v>62.2</v>
      </c>
      <c r="N16" s="15">
        <v>0.81</v>
      </c>
    </row>
    <row r="17" spans="1:14" s="11" customFormat="1" ht="14" x14ac:dyDescent="0.15">
      <c r="A17" s="9" t="s">
        <v>40</v>
      </c>
      <c r="B17" s="9">
        <v>2</v>
      </c>
      <c r="C17" s="9" t="s">
        <v>43</v>
      </c>
      <c r="D17" s="9" t="s">
        <v>31</v>
      </c>
      <c r="E17" s="9">
        <v>21</v>
      </c>
      <c r="F17" s="9">
        <v>20</v>
      </c>
      <c r="G17" s="9"/>
      <c r="H17" s="10">
        <f t="shared" si="0"/>
        <v>0.95238095238095233</v>
      </c>
      <c r="I17" s="9">
        <v>1</v>
      </c>
      <c r="J17" s="10">
        <f t="shared" si="1"/>
        <v>4.7619047619047616E-2</v>
      </c>
      <c r="K17" s="9"/>
      <c r="L17" s="10">
        <f t="shared" si="2"/>
        <v>0</v>
      </c>
      <c r="M17" s="9">
        <v>77</v>
      </c>
      <c r="N17" s="15">
        <v>0.76190000000000002</v>
      </c>
    </row>
    <row r="18" spans="1:14" s="11" customFormat="1" ht="14" x14ac:dyDescent="0.15">
      <c r="A18" s="9" t="s">
        <v>41</v>
      </c>
      <c r="B18" s="9">
        <v>2</v>
      </c>
      <c r="C18" s="9" t="s">
        <v>44</v>
      </c>
      <c r="D18" s="9" t="s">
        <v>31</v>
      </c>
      <c r="E18" s="9">
        <v>23</v>
      </c>
      <c r="F18" s="9">
        <v>22</v>
      </c>
      <c r="G18" s="9"/>
      <c r="H18" s="10">
        <f t="shared" si="0"/>
        <v>0.95652173913043481</v>
      </c>
      <c r="I18" s="9">
        <v>1</v>
      </c>
      <c r="J18" s="10">
        <f t="shared" si="1"/>
        <v>4.3478260869565216E-2</v>
      </c>
      <c r="K18" s="9"/>
      <c r="L18" s="10">
        <f t="shared" si="2"/>
        <v>0</v>
      </c>
      <c r="M18" s="9">
        <v>76.8</v>
      </c>
      <c r="N18" s="15">
        <v>0.65210000000000001</v>
      </c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ref="I19:I27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105</v>
      </c>
      <c r="G28" s="17">
        <f>SUM(G14:G27)</f>
        <v>0</v>
      </c>
      <c r="H28" s="18">
        <f>SUM(F28:G28)/E28</f>
        <v>0.80152671755725191</v>
      </c>
      <c r="I28" s="17">
        <f t="shared" ref="I28" si="4">(E28-SUM(F28:G28))-K28</f>
        <v>26</v>
      </c>
      <c r="J28" s="18">
        <f t="shared" ref="J28" si="5">I28/E28</f>
        <v>0.19847328244274809</v>
      </c>
      <c r="K28" s="17">
        <f>SUM(K14:K27)</f>
        <v>0</v>
      </c>
      <c r="L28" s="18">
        <f t="shared" ref="L28" si="6">K28/E28</f>
        <v>0</v>
      </c>
      <c r="M28" s="17">
        <f>AVERAGE(M14:M27)</f>
        <v>68.078000000000003</v>
      </c>
      <c r="N28" s="19">
        <f>AVERAGE(N14:N27)</f>
        <v>0.73080000000000001</v>
      </c>
    </row>
    <row r="30" spans="1:14" ht="120" customHeight="1" x14ac:dyDescent="0.1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40" t="s">
        <v>26</v>
      </c>
      <c r="C33" s="40"/>
      <c r="D33" s="40"/>
      <c r="G33" s="27" t="s">
        <v>27</v>
      </c>
      <c r="H33" s="27"/>
      <c r="I33" s="27"/>
      <c r="J33" s="27"/>
    </row>
    <row r="34" spans="1:10" ht="62.25" customHeight="1" x14ac:dyDescent="0.15">
      <c r="B34" s="39"/>
      <c r="C34" s="39"/>
      <c r="D34" s="39"/>
      <c r="G34" s="24"/>
      <c r="H34" s="24"/>
      <c r="I34" s="24"/>
      <c r="J34" s="24"/>
    </row>
    <row r="35" spans="1:10" hidden="1" x14ac:dyDescent="0.1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15"/>
    <row r="37" spans="1:10" ht="45" customHeight="1" x14ac:dyDescent="0.15">
      <c r="B37" s="43" t="s">
        <v>34</v>
      </c>
      <c r="C37" s="43"/>
      <c r="D37" s="43"/>
      <c r="E37" s="13"/>
      <c r="F37" s="13"/>
      <c r="G37" s="43" t="s">
        <v>32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/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4">
        <v>4</v>
      </c>
      <c r="C8" s="24"/>
      <c r="D8" s="14" t="s">
        <v>4</v>
      </c>
      <c r="E8" s="20">
        <f>'0'!E8</f>
        <v>3</v>
      </c>
      <c r="F8"/>
      <c r="G8" s="4" t="s">
        <v>5</v>
      </c>
      <c r="H8" s="20">
        <v>3</v>
      </c>
      <c r="I8" s="25" t="s">
        <v>6</v>
      </c>
      <c r="J8" s="25"/>
      <c r="K8" s="25"/>
      <c r="L8" s="24"/>
      <c r="M8" s="24"/>
      <c r="N8" s="24"/>
    </row>
    <row r="10" spans="1:14" x14ac:dyDescent="0.15">
      <c r="A10" s="4" t="s">
        <v>7</v>
      </c>
      <c r="B10" s="24" t="str">
        <f>'0'!B10</f>
        <v xml:space="preserve">M.C. SOLEDAD ESTHER MALDONADO BRAVO 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0" t="s">
        <v>8</v>
      </c>
      <c r="B12" s="32" t="s">
        <v>9</v>
      </c>
      <c r="C12" s="32" t="s">
        <v>10</v>
      </c>
      <c r="D12" s="34" t="s">
        <v>11</v>
      </c>
      <c r="E12" s="34" t="s">
        <v>12</v>
      </c>
      <c r="F12" s="34" t="s">
        <v>13</v>
      </c>
      <c r="G12" s="34"/>
      <c r="H12" s="34" t="s">
        <v>14</v>
      </c>
      <c r="I12" s="34" t="s">
        <v>15</v>
      </c>
      <c r="J12" s="34" t="s">
        <v>16</v>
      </c>
      <c r="K12" s="34" t="s">
        <v>17</v>
      </c>
      <c r="L12" s="34" t="s">
        <v>18</v>
      </c>
      <c r="M12" s="34" t="s">
        <v>19</v>
      </c>
      <c r="N12" s="36" t="s">
        <v>20</v>
      </c>
    </row>
    <row r="13" spans="1:14" ht="14" x14ac:dyDescent="0.15">
      <c r="A13" s="31"/>
      <c r="B13" s="33"/>
      <c r="C13" s="33"/>
      <c r="D13" s="35"/>
      <c r="E13" s="35"/>
      <c r="F13" s="7" t="s">
        <v>21</v>
      </c>
      <c r="G13" s="7" t="s">
        <v>22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15">
      <c r="A14" s="9">
        <f>'0'!A14</f>
        <v>0</v>
      </c>
      <c r="B14" s="9"/>
      <c r="C14" s="9">
        <f>'0'!C14</f>
        <v>0</v>
      </c>
      <c r="D14" s="9">
        <f>'0'!D14</f>
        <v>0</v>
      </c>
      <c r="E14" s="9">
        <f>'0'!E14</f>
        <v>0</v>
      </c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9">
        <f>'0'!A15</f>
        <v>0</v>
      </c>
      <c r="B15" s="9"/>
      <c r="C15" s="9">
        <f>'0'!C15</f>
        <v>0</v>
      </c>
      <c r="D15" s="9">
        <f>'0'!D15</f>
        <v>0</v>
      </c>
      <c r="E15" s="9">
        <f>'0'!E15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9">
        <f>'0'!A16</f>
        <v>0</v>
      </c>
      <c r="B16" s="9"/>
      <c r="C16" s="9">
        <f>'0'!C16</f>
        <v>0</v>
      </c>
      <c r="D16" s="9">
        <f>'0'!D16</f>
        <v>0</v>
      </c>
      <c r="E16" s="9">
        <f>'0'!E16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9">
        <f>'0'!A17</f>
        <v>0</v>
      </c>
      <c r="B17" s="9"/>
      <c r="C17" s="9">
        <f>'0'!C17</f>
        <v>0</v>
      </c>
      <c r="D17" s="9">
        <f>'0'!D17</f>
        <v>0</v>
      </c>
      <c r="E17" s="9">
        <f>'0'!E17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40" t="s">
        <v>26</v>
      </c>
      <c r="C33" s="40"/>
      <c r="D33" s="40"/>
      <c r="G33" s="27" t="s">
        <v>27</v>
      </c>
      <c r="H33" s="27"/>
      <c r="I33" s="27"/>
      <c r="J33" s="27"/>
    </row>
    <row r="34" spans="1:10" ht="62.25" customHeight="1" x14ac:dyDescent="0.15">
      <c r="B34" s="39"/>
      <c r="C34" s="39"/>
      <c r="D34" s="39"/>
      <c r="G34" s="24"/>
      <c r="H34" s="24"/>
      <c r="I34" s="24"/>
      <c r="J34" s="24"/>
    </row>
    <row r="35" spans="1:10" hidden="1" x14ac:dyDescent="0.1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15"/>
    <row r="37" spans="1:10" ht="45" customHeight="1" x14ac:dyDescent="0.15">
      <c r="B37" s="42" t="str">
        <f>B10</f>
        <v xml:space="preserve">M.C. SOLEDAD ESTHER MALDONADO BRAVO 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N47" sqref="N4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24">
        <v>0</v>
      </c>
      <c r="C8" s="24"/>
      <c r="D8" s="14" t="s">
        <v>4</v>
      </c>
      <c r="E8" s="5">
        <v>3</v>
      </c>
      <c r="G8" s="4" t="s">
        <v>5</v>
      </c>
      <c r="H8" s="5">
        <v>3</v>
      </c>
      <c r="I8" s="25" t="s">
        <v>6</v>
      </c>
      <c r="J8" s="25"/>
      <c r="K8" s="25"/>
      <c r="L8" s="24" t="s">
        <v>36</v>
      </c>
      <c r="M8" s="24"/>
      <c r="N8" s="24"/>
    </row>
    <row r="10" spans="1:14" x14ac:dyDescent="0.15">
      <c r="A10" s="4" t="s">
        <v>7</v>
      </c>
      <c r="B10" s="24" t="s">
        <v>30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0" t="s">
        <v>8</v>
      </c>
      <c r="B12" s="32" t="s">
        <v>9</v>
      </c>
      <c r="C12" s="32" t="s">
        <v>10</v>
      </c>
      <c r="D12" s="34" t="s">
        <v>11</v>
      </c>
      <c r="E12" s="34" t="s">
        <v>12</v>
      </c>
      <c r="F12" s="34" t="s">
        <v>13</v>
      </c>
      <c r="G12" s="34"/>
      <c r="H12" s="34" t="s">
        <v>14</v>
      </c>
      <c r="I12" s="34" t="s">
        <v>15</v>
      </c>
      <c r="J12" s="34" t="s">
        <v>16</v>
      </c>
      <c r="K12" s="34" t="s">
        <v>17</v>
      </c>
      <c r="L12" s="34" t="s">
        <v>18</v>
      </c>
      <c r="M12" s="34" t="s">
        <v>19</v>
      </c>
      <c r="N12" s="36" t="s">
        <v>20</v>
      </c>
    </row>
    <row r="13" spans="1:14" ht="14" x14ac:dyDescent="0.15">
      <c r="A13" s="31"/>
      <c r="B13" s="33"/>
      <c r="C13" s="33"/>
      <c r="D13" s="35"/>
      <c r="E13" s="35"/>
      <c r="F13" s="7" t="s">
        <v>21</v>
      </c>
      <c r="G13" s="7" t="s">
        <v>22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15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40" t="s">
        <v>26</v>
      </c>
      <c r="C33" s="40"/>
      <c r="D33" s="40"/>
      <c r="G33" s="27" t="s">
        <v>27</v>
      </c>
      <c r="H33" s="27"/>
      <c r="I33" s="27"/>
      <c r="J33" s="27"/>
    </row>
    <row r="34" spans="1:10" ht="62.25" customHeight="1" x14ac:dyDescent="0.15">
      <c r="B34" s="39"/>
      <c r="C34" s="39"/>
      <c r="D34" s="39"/>
      <c r="G34" s="24"/>
      <c r="H34" s="24"/>
      <c r="I34" s="24"/>
      <c r="J34" s="24"/>
    </row>
    <row r="35" spans="1:10" hidden="1" x14ac:dyDescent="0.1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15"/>
    <row r="37" spans="1:10" ht="45" customHeight="1" x14ac:dyDescent="0.15">
      <c r="B37" s="42" t="str">
        <f>B10</f>
        <v xml:space="preserve">M.C. SOLEDAD ESTHER MALDONADO BRAVO 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2025-05-20T05:48:46Z</dcterms:modified>
  <cp:category/>
  <cp:contentStatus/>
</cp:coreProperties>
</file>