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ARCIAL 4\"/>
    </mc:Choice>
  </mc:AlternateContent>
  <xr:revisionPtr revIDLastSave="0" documentId="13_ncr:1_{6F34401B-7925-4BD4-9CD6-FD8146514704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PROP MAT A" sheetId="1" r:id="rId1"/>
    <sheet name="PROP MAT B" sheetId="3" r:id="rId2"/>
    <sheet name="SIS MANU" sheetId="4" r:id="rId3"/>
    <sheet name="MANU CIR" sheetId="5" r:id="rId4"/>
    <sheet name="ADMON CAL" sheetId="6" r:id="rId5"/>
    <sheet name="MET CUAN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7" l="1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9" i="6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9" i="5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9" i="4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9" i="3"/>
  <c r="Q43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9" i="1"/>
  <c r="O56" i="7"/>
  <c r="N56" i="7"/>
  <c r="M56" i="7"/>
  <c r="L56" i="7"/>
  <c r="K56" i="7"/>
  <c r="J56" i="7"/>
  <c r="I56" i="7"/>
  <c r="O55" i="7"/>
  <c r="N55" i="7"/>
  <c r="M55" i="7"/>
  <c r="M58" i="7" s="1"/>
  <c r="L55" i="7"/>
  <c r="K55" i="7"/>
  <c r="J55" i="7"/>
  <c r="I55" i="7"/>
  <c r="O54" i="7"/>
  <c r="N54" i="7"/>
  <c r="M54" i="7"/>
  <c r="L54" i="7"/>
  <c r="K54" i="7"/>
  <c r="J54" i="7"/>
  <c r="I54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M57" i="7" l="1"/>
  <c r="N58" i="7"/>
  <c r="N57" i="7"/>
  <c r="J58" i="7"/>
  <c r="J57" i="7"/>
  <c r="K58" i="7"/>
  <c r="K57" i="7"/>
  <c r="O57" i="7"/>
  <c r="L58" i="7"/>
  <c r="O58" i="7"/>
  <c r="L57" i="7"/>
  <c r="I58" i="7"/>
  <c r="P56" i="7"/>
  <c r="I57" i="7"/>
  <c r="P54" i="7"/>
  <c r="P55" i="7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P57" i="6" s="1"/>
  <c r="O54" i="6"/>
  <c r="O57" i="6" s="1"/>
  <c r="N54" i="6"/>
  <c r="M54" i="6"/>
  <c r="L54" i="6"/>
  <c r="L57" i="6" s="1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P56" i="5"/>
  <c r="O56" i="5"/>
  <c r="N56" i="5"/>
  <c r="M56" i="5"/>
  <c r="L56" i="5"/>
  <c r="K56" i="5"/>
  <c r="J56" i="5"/>
  <c r="P55" i="5"/>
  <c r="O55" i="5"/>
  <c r="N55" i="5"/>
  <c r="N58" i="5" s="1"/>
  <c r="M55" i="5"/>
  <c r="L55" i="5"/>
  <c r="K55" i="5"/>
  <c r="J55" i="5"/>
  <c r="P54" i="5"/>
  <c r="O54" i="5"/>
  <c r="N54" i="5"/>
  <c r="N57" i="5" s="1"/>
  <c r="M54" i="5"/>
  <c r="L54" i="5"/>
  <c r="K54" i="5"/>
  <c r="J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P56" i="4"/>
  <c r="O56" i="4"/>
  <c r="N56" i="4"/>
  <c r="M56" i="4"/>
  <c r="L56" i="4"/>
  <c r="K56" i="4"/>
  <c r="J56" i="4"/>
  <c r="P55" i="4"/>
  <c r="O55" i="4"/>
  <c r="N55" i="4"/>
  <c r="N58" i="4" s="1"/>
  <c r="M55" i="4"/>
  <c r="L55" i="4"/>
  <c r="K55" i="4"/>
  <c r="J55" i="4"/>
  <c r="P54" i="4"/>
  <c r="P57" i="4" s="1"/>
  <c r="O54" i="4"/>
  <c r="N54" i="4"/>
  <c r="N57" i="4" s="1"/>
  <c r="M54" i="4"/>
  <c r="M57" i="4" s="1"/>
  <c r="L54" i="4"/>
  <c r="L57" i="4" s="1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P57" i="3" s="1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L57" i="3" l="1"/>
  <c r="K58" i="5"/>
  <c r="K57" i="5"/>
  <c r="P58" i="6"/>
  <c r="N57" i="6"/>
  <c r="N58" i="6"/>
  <c r="L58" i="6"/>
  <c r="P58" i="7"/>
  <c r="P57" i="7"/>
  <c r="K57" i="6"/>
  <c r="K58" i="6"/>
  <c r="M58" i="3"/>
  <c r="M57" i="3"/>
  <c r="J57" i="4"/>
  <c r="J58" i="6"/>
  <c r="J57" i="6"/>
  <c r="M57" i="6"/>
  <c r="M58" i="5"/>
  <c r="M57" i="5"/>
  <c r="O58" i="5"/>
  <c r="O57" i="5"/>
  <c r="L58" i="4"/>
  <c r="P58" i="4"/>
  <c r="J58" i="5"/>
  <c r="J57" i="5"/>
  <c r="L58" i="5"/>
  <c r="P58" i="5"/>
  <c r="L57" i="5"/>
  <c r="P57" i="5"/>
  <c r="Q56" i="5"/>
  <c r="K58" i="4"/>
  <c r="O58" i="4"/>
  <c r="O57" i="4"/>
  <c r="K57" i="4"/>
  <c r="Q56" i="4"/>
  <c r="M58" i="4"/>
  <c r="P58" i="3"/>
  <c r="L58" i="3"/>
  <c r="Q56" i="3"/>
  <c r="O58" i="3"/>
  <c r="O57" i="3"/>
  <c r="N57" i="3"/>
  <c r="N58" i="3"/>
  <c r="K58" i="3"/>
  <c r="K57" i="3"/>
  <c r="J57" i="3"/>
  <c r="J58" i="3"/>
  <c r="Q56" i="6"/>
  <c r="M58" i="6"/>
  <c r="O58" i="6"/>
  <c r="Q54" i="6"/>
  <c r="Q55" i="6"/>
  <c r="Q58" i="6" s="1"/>
  <c r="Q54" i="5"/>
  <c r="Q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Q58" i="5" l="1"/>
  <c r="Q58" i="3"/>
  <c r="Q57" i="6"/>
  <c r="Q58" i="4"/>
  <c r="Q57" i="5"/>
  <c r="Q57" i="4"/>
  <c r="Q57" i="3"/>
  <c r="K58" i="1" l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Q58" i="1" l="1"/>
  <c r="Q57" i="1"/>
</calcChain>
</file>

<file path=xl/sharedStrings.xml><?xml version="1.0" encoding="utf-8"?>
<sst xmlns="http://schemas.openxmlformats.org/spreadsheetml/2006/main" count="509" uniqueCount="379">
  <si>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</si>
  <si>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</si>
  <si>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</si>
  <si>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</si>
  <si>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</si>
  <si>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</si>
  <si>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</si>
  <si>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</si>
  <si>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</si>
  <si>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</si>
  <si>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</si>
  <si>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</si>
  <si>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</si>
  <si>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</si>
  <si>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</si>
  <si>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</si>
  <si>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</si>
  <si>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</si>
  <si>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</si>
  <si>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</si>
  <si>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</si>
  <si>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</si>
  <si>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</si>
  <si>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</si>
  <si>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ARMANDO ALVARADO ALVARADO</t>
  </si>
  <si>
    <t>211U0118</t>
  </si>
  <si>
    <t>LUCHO MIXTEGA JUAN FERNANDO</t>
  </si>
  <si>
    <t>TAXILAGA ARENAL ALEJANDRO DE JESUS</t>
  </si>
  <si>
    <t>221U0313</t>
  </si>
  <si>
    <t>MORALES HERNANDEZ SAMUEL</t>
  </si>
  <si>
    <t>211U0599</t>
  </si>
  <si>
    <t>211U0082</t>
  </si>
  <si>
    <t>CRUZ JUAREZ ALONDRA JARED</t>
  </si>
  <si>
    <t>211U0083</t>
  </si>
  <si>
    <t>CRUZ MARCIAL LILIANA ARLET</t>
  </si>
  <si>
    <t>211U0601</t>
  </si>
  <si>
    <t>GALINDO CATEMAXCA MAYBETH</t>
  </si>
  <si>
    <t>211U0093</t>
  </si>
  <si>
    <t>211U0103</t>
  </si>
  <si>
    <t>MONTIEL XALA MARJORIE</t>
  </si>
  <si>
    <t>211U0104</t>
  </si>
  <si>
    <t>211U0105</t>
  </si>
  <si>
    <t>ORTIZ MORALES MANUEL ALEJANDRO</t>
  </si>
  <si>
    <t>211U0106</t>
  </si>
  <si>
    <t>PAXTIAN BAXIN ANAHI</t>
  </si>
  <si>
    <t>211U0113</t>
  </si>
  <si>
    <t>211U0115</t>
  </si>
  <si>
    <t>211U0122</t>
  </si>
  <si>
    <t>TOTO POLITO ROSARIO DEL CARMEN</t>
  </si>
  <si>
    <t>211U0123</t>
  </si>
  <si>
    <t>URIETA MARTINEZ KARINA</t>
  </si>
  <si>
    <t>211U0566</t>
  </si>
  <si>
    <t>241U0009</t>
  </si>
  <si>
    <t>AGUILAR VILLASECA ALEXANDER JESUS</t>
  </si>
  <si>
    <t>241U0330</t>
  </si>
  <si>
    <t>ALVAREZ CAUICH LEANDRO</t>
  </si>
  <si>
    <t>214U0010</t>
  </si>
  <si>
    <t>AMBROS FISCAL VICTOR MANUEL</t>
  </si>
  <si>
    <t>241U0011</t>
  </si>
  <si>
    <t>ANDRADE FONSECA GRISANG DEL ANGEL</t>
  </si>
  <si>
    <t>241U0013</t>
  </si>
  <si>
    <t>BAUTISTA CHONTAL EDGAR IVAN</t>
  </si>
  <si>
    <t>221U0062</t>
  </si>
  <si>
    <t>BLANCO ZARATE ALAN OSVALDO</t>
  </si>
  <si>
    <t>241U0017</t>
  </si>
  <si>
    <t>CAMPECHANO PEREZ URIEL</t>
  </si>
  <si>
    <t>241U0020</t>
  </si>
  <si>
    <t>CHAGALA ASTACIO ROSA</t>
  </si>
  <si>
    <t>241U0021</t>
  </si>
  <si>
    <t>COATZOZON ESPEJO ALESSANDRA</t>
  </si>
  <si>
    <t>241U0024</t>
  </si>
  <si>
    <t>ELVIRA DOMINGUEZ MONICA</t>
  </si>
  <si>
    <t>241U0025</t>
  </si>
  <si>
    <t>ESCOBAR CHIPOL JOSE ALFREDO</t>
  </si>
  <si>
    <t>241U0248</t>
  </si>
  <si>
    <t>GARCIA FERNANDEZ ANTONIO</t>
  </si>
  <si>
    <t>241U0027</t>
  </si>
  <si>
    <t>GERARDO CUATZOZON YEIMI ANALI</t>
  </si>
  <si>
    <t>241U0029</t>
  </si>
  <si>
    <t>GUZMAN ISIDORO ALEJANDRA</t>
  </si>
  <si>
    <t>241U0031</t>
  </si>
  <si>
    <t>HERNANDEZ TEPOX MARIA DE J</t>
  </si>
  <si>
    <t>241U0033</t>
  </si>
  <si>
    <t>JIMENEZ REYES AXEL YAZIT</t>
  </si>
  <si>
    <t>241U0040</t>
  </si>
  <si>
    <t>MIXTEGA PRIETO ABRIL</t>
  </si>
  <si>
    <t>241U0041</t>
  </si>
  <si>
    <t>MORALES CAMACHO JOLETTE</t>
  </si>
  <si>
    <t>241U0044</t>
  </si>
  <si>
    <t>OCELOT MACARIO ANTONIO DE J</t>
  </si>
  <si>
    <t>241U0045</t>
  </si>
  <si>
    <t>ORGANISTA MEDEL ADRIANA  DEL R</t>
  </si>
  <si>
    <t>241U0047</t>
  </si>
  <si>
    <t>ORTEGA PIÑON DIBANHI SINAHI</t>
  </si>
  <si>
    <t>241U0048</t>
  </si>
  <si>
    <t>ORTIZ ISIDORO SERGIO EDGAR</t>
  </si>
  <si>
    <t>241U0051</t>
  </si>
  <si>
    <t>PIO QUEVEDO ROSA GUADALUPE</t>
  </si>
  <si>
    <t>241U0052</t>
  </si>
  <si>
    <t>PITALUA RAMIREZ JULIETA</t>
  </si>
  <si>
    <t>241U0057</t>
  </si>
  <si>
    <t>SALAZAR RAMIREZ JAIRO CALEB</t>
  </si>
  <si>
    <t>241U0060</t>
  </si>
  <si>
    <t>TAGAN CHALANDA ROBERTO MANUEL</t>
  </si>
  <si>
    <t>241U0061</t>
  </si>
  <si>
    <t>TELONA ZETINA JOSE ENRIQUE</t>
  </si>
  <si>
    <t>241U0062</t>
  </si>
  <si>
    <t>TEMICH TEMICH JULIETA</t>
  </si>
  <si>
    <t>241U0063</t>
  </si>
  <si>
    <t>TENORIO POLITO MARGARITA  ISABEL</t>
  </si>
  <si>
    <t>241U0065</t>
  </si>
  <si>
    <t>TON ANTEMATE MARIA ANGELA</t>
  </si>
  <si>
    <t>241U0066</t>
  </si>
  <si>
    <t>TORRES ARTIGAS ITALI TATIANA</t>
  </si>
  <si>
    <t>241U0068</t>
  </si>
  <si>
    <t>TOTO CHIPOL AARON</t>
  </si>
  <si>
    <t>241U0070</t>
  </si>
  <si>
    <t>VALENTIN CHAIRES DERBI JESTREL</t>
  </si>
  <si>
    <t>241U0239</t>
  </si>
  <si>
    <t>XALATE MENDOZA GAEL ENRIQUE</t>
  </si>
  <si>
    <t>241U0071</t>
  </si>
  <si>
    <t>XOLO LOPEZ ITZEL MARIAN</t>
  </si>
  <si>
    <t>PROPIEDAD DE LOS MATERIALES</t>
  </si>
  <si>
    <t>201 A</t>
  </si>
  <si>
    <t>FEBRERO.JUNIO 2025</t>
  </si>
  <si>
    <t>241U0008</t>
  </si>
  <si>
    <t>AGUILAR CHONTAL INGRID</t>
  </si>
  <si>
    <t>241U0612</t>
  </si>
  <si>
    <t>BADILLO SERRANO KEVEN OTONIEL</t>
  </si>
  <si>
    <t>241U0014</t>
  </si>
  <si>
    <t>BAXIN PIXTA ERCK</t>
  </si>
  <si>
    <t>241U0016</t>
  </si>
  <si>
    <t>BELTRAN TOTO DANIELA</t>
  </si>
  <si>
    <t>241U0018</t>
  </si>
  <si>
    <t>CAPORAL VELAZQUEZ JOSE DE JESUS</t>
  </si>
  <si>
    <t>241U0022</t>
  </si>
  <si>
    <t>COBAXIN ACUA JOEL RAUL</t>
  </si>
  <si>
    <t>241U0023</t>
  </si>
  <si>
    <t>CORTEZ ORGANISTA GABRIEL</t>
  </si>
  <si>
    <t>241U0617</t>
  </si>
  <si>
    <t>DIAZ HERNANDEZ LEON</t>
  </si>
  <si>
    <t>241U0026</t>
  </si>
  <si>
    <t>GALLEGOS CARLON CESIA</t>
  </si>
  <si>
    <t>241U0491</t>
  </si>
  <si>
    <t>GARCIA BELTRAN MIGUEL</t>
  </si>
  <si>
    <t>241U0028</t>
  </si>
  <si>
    <t>GONZALEZ CHIGO JOSUE ROBERTO</t>
  </si>
  <si>
    <t>241U0030</t>
  </si>
  <si>
    <t>HERNANDEZ ROBLERO ALEXIS ADHIR</t>
  </si>
  <si>
    <t>241U0032</t>
  </si>
  <si>
    <t>IXTEPAN PUCHETA EVELIN ANYELLI</t>
  </si>
  <si>
    <t>241U0034</t>
  </si>
  <si>
    <t>JUAREZ SANTOS ESTEFANIE</t>
  </si>
  <si>
    <t>241U0035</t>
  </si>
  <si>
    <t>LLANO PUCHETA MARIA DEL R</t>
  </si>
  <si>
    <t>241U0036</t>
  </si>
  <si>
    <t>LOPEZ PEREZ NIEVES MARLEN</t>
  </si>
  <si>
    <t>241U0640</t>
  </si>
  <si>
    <t>LOPEZ REMENTERIA AUELIO</t>
  </si>
  <si>
    <t>241U0037</t>
  </si>
  <si>
    <t>LUCHO PAXTIAN ALEXIS</t>
  </si>
  <si>
    <t>241U0600</t>
  </si>
  <si>
    <t>MARCIAL XALA JOSE SIMON</t>
  </si>
  <si>
    <t>241U0038</t>
  </si>
  <si>
    <t>MARTINEZ XALA EMMNAUEL DE JESUS</t>
  </si>
  <si>
    <t>241U0584</t>
  </si>
  <si>
    <t>MOLINA CRUZ KIMBERLY</t>
  </si>
  <si>
    <t>241U0042</t>
  </si>
  <si>
    <t>MUÑIZ IXBA AMILETTE</t>
  </si>
  <si>
    <t>241U0043</t>
  </si>
  <si>
    <t>NOLASCO FIGUEROA OSCAR OTHON</t>
  </si>
  <si>
    <t>241U0049</t>
  </si>
  <si>
    <t>PALAFOX PRADO MILAGROS DE J</t>
  </si>
  <si>
    <t>241U0050</t>
  </si>
  <si>
    <t>PARDO LOPEZ MAXIMO</t>
  </si>
  <si>
    <t>241U0054</t>
  </si>
  <si>
    <t>PEREZ GARCIA MARCO ANTONIO</t>
  </si>
  <si>
    <t>241U0315</t>
  </si>
  <si>
    <t>RAMIREZ MORENO MITZI ADELA</t>
  </si>
  <si>
    <t>241U0056</t>
  </si>
  <si>
    <t>RODRIGUEZ ESPARZA JOSE MARIA</t>
  </si>
  <si>
    <t>241U0058</t>
  </si>
  <si>
    <t>SEGURA GUZMAN ITEZEL SADAY</t>
  </si>
  <si>
    <t>241U0059</t>
  </si>
  <si>
    <t>SOLANA PELAEZ AZUL  ABRIL</t>
  </si>
  <si>
    <t>241U0064</t>
  </si>
  <si>
    <t>TEOBA CONTRERAS DIANA DEL CARMEN</t>
  </si>
  <si>
    <t>241U0067</t>
  </si>
  <si>
    <t>TORRES NAVARETE ADALIS RUBI</t>
  </si>
  <si>
    <t>241U0073</t>
  </si>
  <si>
    <t>XOLO ALVARADO JOSE ANTONIO</t>
  </si>
  <si>
    <t>201 B</t>
  </si>
  <si>
    <t>221U0055</t>
  </si>
  <si>
    <t>ALEMAN GONZALEZ MARIA FERNANDA</t>
  </si>
  <si>
    <t>221U0057</t>
  </si>
  <si>
    <t xml:space="preserve">ANDRADE HERRERA PERLA </t>
  </si>
  <si>
    <t>221U0060</t>
  </si>
  <si>
    <t>BELLI XALA DANA ZARED</t>
  </si>
  <si>
    <t>221U0061</t>
  </si>
  <si>
    <t>BERNAL VELASCO DIANA CAROLINA</t>
  </si>
  <si>
    <t>221U0066</t>
  </si>
  <si>
    <t>CARRERA MARTINEZ ANDRE JALIL</t>
  </si>
  <si>
    <t>211U0077</t>
  </si>
  <si>
    <t>CHIGO MARTINEZ JORGE  DAVID</t>
  </si>
  <si>
    <t>211U0078</t>
  </si>
  <si>
    <t>CHIGUIL PEREZ AURORA</t>
  </si>
  <si>
    <t>211U0081</t>
  </si>
  <si>
    <t>CRUZ DOMINGUEZ IRVIN</t>
  </si>
  <si>
    <t>221U0077</t>
  </si>
  <si>
    <t>DOMINGUEZ GOMEZ MOISES</t>
  </si>
  <si>
    <t>221U0078</t>
  </si>
  <si>
    <t>DOMINGUEZ REYES KARLA M</t>
  </si>
  <si>
    <t>221U0082</t>
  </si>
  <si>
    <t>FILIDOR DOMINGUEZ KARLA</t>
  </si>
  <si>
    <t>221U0134</t>
  </si>
  <si>
    <t>FISCAL MEMECHI JOSE GABRIEL</t>
  </si>
  <si>
    <t>221U0086</t>
  </si>
  <si>
    <t>GARCIA CRUZ RUTH</t>
  </si>
  <si>
    <t>221U0088</t>
  </si>
  <si>
    <t>HERNANDEZ DOMINGUEZ JULIO CESAR</t>
  </si>
  <si>
    <t>221U0093</t>
  </si>
  <si>
    <t>HERNANDEZ SANTOS JAIME</t>
  </si>
  <si>
    <t>221U0091</t>
  </si>
  <si>
    <t>HERNANDEZ ZAPOT MARIA FERNANDA</t>
  </si>
  <si>
    <t>221U0098</t>
  </si>
  <si>
    <t>221U0100</t>
  </si>
  <si>
    <t>MIXTEGA ANOTA IVAN JAIR</t>
  </si>
  <si>
    <t>221U0102</t>
  </si>
  <si>
    <t>MORA ABRAJAN PARIS ADRIAN</t>
  </si>
  <si>
    <t>221U0103</t>
  </si>
  <si>
    <t>OLIVEROS ISIDORO VANIA</t>
  </si>
  <si>
    <t>221U0105</t>
  </si>
  <si>
    <t>ORTIZ MARCIAL MONSERRAT</t>
  </si>
  <si>
    <t>221U0108</t>
  </si>
  <si>
    <t>PUCHETA BUSTAMANTE DIEGO ARMANDO</t>
  </si>
  <si>
    <t>231U0682</t>
  </si>
  <si>
    <t>ROSAS AGUILERA EMMANUEL</t>
  </si>
  <si>
    <t>221U0796</t>
  </si>
  <si>
    <t>ROSAS BUSTAMANTE MIGUEL ANGEL</t>
  </si>
  <si>
    <t>221U0113</t>
  </si>
  <si>
    <t>SALADO CHAIRA JUAN URIEL</t>
  </si>
  <si>
    <t>221U0133</t>
  </si>
  <si>
    <t>SOSA MARTINEZ JESSICA ALEJANDRA</t>
  </si>
  <si>
    <t>221U0119</t>
  </si>
  <si>
    <t>TORIJAS BAXIN GUSTAVO</t>
  </si>
  <si>
    <t>221U0729</t>
  </si>
  <si>
    <t>URIETA MARTINEZ KAREN</t>
  </si>
  <si>
    <t>221U0120</t>
  </si>
  <si>
    <t>VELEZ SEBA INGRID ARELI</t>
  </si>
  <si>
    <t>221U0124</t>
  </si>
  <si>
    <t>VILLAFUERTE CONCHI ARIEL MOISES</t>
  </si>
  <si>
    <t>SISTEMAS DE MANUFACTURA</t>
  </si>
  <si>
    <t>601 B</t>
  </si>
  <si>
    <t>FEBRERO-JUNIO 2025</t>
  </si>
  <si>
    <t>211U0067</t>
  </si>
  <si>
    <t>AGUILAR GOMEZ GERMAN</t>
  </si>
  <si>
    <t>ANTEMATE AREVALO RAFAEL DE JESUS</t>
  </si>
  <si>
    <t>211U0071</t>
  </si>
  <si>
    <t>CAMPOS GABINO RODRIGO</t>
  </si>
  <si>
    <t>211U0072</t>
  </si>
  <si>
    <t>CAPORAL VALENTIN CESAR EDUARDO</t>
  </si>
  <si>
    <t>211U0660</t>
  </si>
  <si>
    <t>CHIGO ALFONSO DAMARIS AZENETH</t>
  </si>
  <si>
    <t>CHIGO MARTINEZ JORGE DAVID</t>
  </si>
  <si>
    <t>211U0087</t>
  </si>
  <si>
    <t>GOMEZ GOLPE JENIFER</t>
  </si>
  <si>
    <t>211U0091</t>
  </si>
  <si>
    <t>HERRERA MIROS KENIA PAOLA</t>
  </si>
  <si>
    <t>211U0092</t>
  </si>
  <si>
    <t>LLANOS CHIPOL FRIDA SOFIA</t>
  </si>
  <si>
    <t>LOPEZ COTA KATHIA NINEL</t>
  </si>
  <si>
    <t>211U0094</t>
  </si>
  <si>
    <t>MARCE HIPOLITO JOSUE JORGE</t>
  </si>
  <si>
    <t>211U0096</t>
  </si>
  <si>
    <t>MAYA SEBA JORGE</t>
  </si>
  <si>
    <t>211U0101</t>
  </si>
  <si>
    <t>MIXTEGA CAYETANO MONICA</t>
  </si>
  <si>
    <t>MONTUFA LASCARES MILERNA GUADALUPE</t>
  </si>
  <si>
    <t>201U0549</t>
  </si>
  <si>
    <t>MORALES CHAGALA MIGUEL</t>
  </si>
  <si>
    <t>211U0110</t>
  </si>
  <si>
    <t>PUCHETA VELASCO ELIZABETH</t>
  </si>
  <si>
    <t>RINCON PEDROZA 0MAR YAEL</t>
  </si>
  <si>
    <t>RIVEROLL SANTOS PABLO</t>
  </si>
  <si>
    <t>221U0048</t>
  </si>
  <si>
    <t>SANCHEZ MARTINEZ ANA KAREN</t>
  </si>
  <si>
    <t>211U0117</t>
  </si>
  <si>
    <t>SOTELO GRANDA GUMA JARETH</t>
  </si>
  <si>
    <t>VERGARA FERNANDEZ IRAD JAFETH</t>
  </si>
  <si>
    <t>ADMINISTRACION DE LA CALIDAD</t>
  </si>
  <si>
    <t>605 A</t>
  </si>
  <si>
    <t>FEBRERO . JUNIO 2025</t>
  </si>
  <si>
    <t>211U0208</t>
  </si>
  <si>
    <t>AMBROS MALAGA DIANA AZUCENA</t>
  </si>
  <si>
    <t>221U0269</t>
  </si>
  <si>
    <t>AMBROS XOLO JOSE ANTONIO</t>
  </si>
  <si>
    <t>221U0275</t>
  </si>
  <si>
    <t>CAGAL TOTO SAYURI YATZIRY</t>
  </si>
  <si>
    <t>221U0276</t>
  </si>
  <si>
    <t>CARMONA SERVIX DIANELA JAZMIN</t>
  </si>
  <si>
    <t>221U0229</t>
  </si>
  <si>
    <t>CRUZ LOBATO  HENRY</t>
  </si>
  <si>
    <t>221U0283</t>
  </si>
  <si>
    <t>CRUZ CHONTAL MIRIAN GUADALUPE</t>
  </si>
  <si>
    <t>221U0285</t>
  </si>
  <si>
    <t>DEMENEGUI MIRANDA REGINA</t>
  </si>
  <si>
    <t>221U0287</t>
  </si>
  <si>
    <t>DOMINGUEZ CRUZ GAEL</t>
  </si>
  <si>
    <t>221U0642</t>
  </si>
  <si>
    <t>DOMINGUEZ PEÑA VANESSA</t>
  </si>
  <si>
    <t>221U0288</t>
  </si>
  <si>
    <t>ESCOBAR CHIPOL JOSE ARTURO</t>
  </si>
  <si>
    <t>221U0292</t>
  </si>
  <si>
    <t>GONZALEZ PUCHETA ALESSANDRA</t>
  </si>
  <si>
    <t>211U0618</t>
  </si>
  <si>
    <t>HERNANDEZ ABSALON ADRIANA</t>
  </si>
  <si>
    <t>221U0294</t>
  </si>
  <si>
    <t>HERNANDEZ MARTINEZ FERNANDO</t>
  </si>
  <si>
    <t>221U0299</t>
  </si>
  <si>
    <t>LUA GONZALEZ JORGE ALBERTO</t>
  </si>
  <si>
    <t>221U0301</t>
  </si>
  <si>
    <t>MALAGA CAMACHO YATZARET DEL CARMEN</t>
  </si>
  <si>
    <t>221U0307</t>
  </si>
  <si>
    <t>MELCHI COTA CINTHIA YARELI</t>
  </si>
  <si>
    <t>221U0311</t>
  </si>
  <si>
    <t>MORALES ALFONSO ALMA YERALDINI</t>
  </si>
  <si>
    <t>211U0255</t>
  </si>
  <si>
    <t>ORTEGA SANCHEZ ANGEL ANDRES</t>
  </si>
  <si>
    <t>221U0315</t>
  </si>
  <si>
    <t>ORTIZ RAMIREZ DIANA LIZETTE</t>
  </si>
  <si>
    <t>211U0259</t>
  </si>
  <si>
    <t>PAXTIAN VILLEGAS YAZMIN DEL CAR</t>
  </si>
  <si>
    <t>221U0323</t>
  </si>
  <si>
    <t>QUINO BUSTAMANTE VICTOR MANUEL</t>
  </si>
  <si>
    <t>221U0330</t>
  </si>
  <si>
    <t>SANCHEZ MIXTEGA MARTIN</t>
  </si>
  <si>
    <t>221U0339</t>
  </si>
  <si>
    <t>VELASCO COTA JORGE ALBERTO</t>
  </si>
  <si>
    <t>221U0342</t>
  </si>
  <si>
    <t>XALA GARCIA RAIZA MONTSERRAT</t>
  </si>
  <si>
    <t>METODOS CUANTITATIVOS</t>
  </si>
  <si>
    <t>405 B</t>
  </si>
  <si>
    <t>FEBRERO - JUNIO 2025</t>
  </si>
  <si>
    <t>231U0188</t>
  </si>
  <si>
    <t>CHAGALA FISCAL MIGUEL ANGEL</t>
  </si>
  <si>
    <t>231U0189</t>
  </si>
  <si>
    <t>CHAPOL MARTINEZ KARLA MONTSERRAT</t>
  </si>
  <si>
    <t>231U0191</t>
  </si>
  <si>
    <t>COBAXIN XOLO YANETT</t>
  </si>
  <si>
    <t>231U0192</t>
  </si>
  <si>
    <t>COBIX OSORIO CARLOS AUGUSTO</t>
  </si>
  <si>
    <t>231U0197</t>
  </si>
  <si>
    <t>DOMINGUEZ MORALES XIMENA</t>
  </si>
  <si>
    <t>231U0201</t>
  </si>
  <si>
    <t>GARCIA CANELA FRANCISCO</t>
  </si>
  <si>
    <t>231U0208</t>
  </si>
  <si>
    <t>MARCIAL GARCIA ALAN ANTONIO</t>
  </si>
  <si>
    <t>231U0213</t>
  </si>
  <si>
    <t>MORALES CANO AISHA SHECCID</t>
  </si>
  <si>
    <t>231U0216</t>
  </si>
  <si>
    <t>MORTERA ELIAS ALEXANDER</t>
  </si>
  <si>
    <t>231U0237</t>
  </si>
  <si>
    <t>ORGANISTA VILLASECA SINTHIA SIGLE</t>
  </si>
  <si>
    <t>231U0223</t>
  </si>
  <si>
    <t>PUCHETA VILLALOBOS JOSE MANUEL</t>
  </si>
  <si>
    <t>231U0224</t>
  </si>
  <si>
    <t>QUEZADA CHACHA CARLOS RAYMUNDO</t>
  </si>
  <si>
    <t>231U0225</t>
  </si>
  <si>
    <t>RAYMUNDO ALVARADO EDGAR RAFAEL</t>
  </si>
  <si>
    <t>231U0228</t>
  </si>
  <si>
    <t>ROVIRA MACARIO EDUARDO</t>
  </si>
  <si>
    <t>221U0331</t>
  </si>
  <si>
    <t>SOSA VENTURA GABRIELA</t>
  </si>
  <si>
    <t>231U0232</t>
  </si>
  <si>
    <t>TEPOX CHAPOL CARLOS</t>
  </si>
  <si>
    <t>231U0234</t>
  </si>
  <si>
    <t>VILLAFUERTE CHONTAL YOSMAR</t>
  </si>
  <si>
    <t>MANUFACTURA CIRCULAR</t>
  </si>
  <si>
    <t>801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</si>
</sst>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60</xdr:row>
      <xdr:rowOff>8504</xdr:rowOff>
    </xdr:from>
    <xdr:to>
      <xdr:col>12</xdr:col>
      <xdr:colOff>348683</xdr:colOff>
      <xdr:row>60</xdr:row>
      <xdr:rowOff>360989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38749" y="11106830"/>
          <a:ext cx="552791" cy="3524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145791</xdr:colOff>
      <xdr:row>59</xdr:row>
      <xdr:rowOff>184668</xdr:rowOff>
    </xdr:from>
    <xdr:to>
      <xdr:col>12</xdr:col>
      <xdr:colOff>349898</xdr:colOff>
      <xdr:row>60</xdr:row>
      <xdr:rowOff>341550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229031" y="11507755"/>
          <a:ext cx="583163" cy="351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242161</xdr:colOff>
      <xdr:row>60</xdr:row>
      <xdr:rowOff>32288</xdr:rowOff>
    </xdr:from>
    <xdr:to>
      <xdr:col>12</xdr:col>
      <xdr:colOff>387458</xdr:colOff>
      <xdr:row>60</xdr:row>
      <xdr:rowOff>355170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43686" y="11510720"/>
          <a:ext cx="524683" cy="3228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274450</xdr:colOff>
      <xdr:row>60</xdr:row>
      <xdr:rowOff>40360</xdr:rowOff>
    </xdr:from>
    <xdr:to>
      <xdr:col>13</xdr:col>
      <xdr:colOff>56504</xdr:colOff>
      <xdr:row>61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75975" y="11518792"/>
          <a:ext cx="589258" cy="3390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297656</xdr:colOff>
      <xdr:row>60</xdr:row>
      <xdr:rowOff>42521</xdr:rowOff>
    </xdr:from>
    <xdr:to>
      <xdr:col>13</xdr:col>
      <xdr:colOff>42523</xdr:colOff>
      <xdr:row>60</xdr:row>
      <xdr:rowOff>357186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5357812" y="11140847"/>
          <a:ext cx="552791" cy="3146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B41" zoomScale="112" zoomScaleNormal="112" workbookViewId="0">
      <selection activeCell="M45" sqref="M4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122</v>
      </c>
      <c r="E4" s="24"/>
      <c r="F4" s="24"/>
      <c r="G4" s="24"/>
      <c r="I4" t="s">
        <v>1</v>
      </c>
      <c r="J4" s="26" t="s">
        <v>123</v>
      </c>
      <c r="K4" s="26"/>
      <c r="M4" t="s">
        <v>2</v>
      </c>
      <c r="N4" s="27">
        <v>45812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124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52</v>
      </c>
      <c r="D9" s="25" t="s">
        <v>53</v>
      </c>
      <c r="E9" s="25"/>
      <c r="F9" s="25"/>
      <c r="G9" s="25"/>
      <c r="H9" s="25"/>
      <c r="I9" s="25"/>
      <c r="J9" s="4">
        <v>97</v>
      </c>
      <c r="K9" s="4">
        <v>85</v>
      </c>
      <c r="L9" s="4">
        <v>75</v>
      </c>
      <c r="M9" s="4">
        <v>70</v>
      </c>
      <c r="N9" s="4">
        <v>0</v>
      </c>
      <c r="O9" s="4">
        <v>0</v>
      </c>
      <c r="P9" s="4">
        <v>0</v>
      </c>
      <c r="Q9" s="10">
        <f>SUM(J9:P9)/4</f>
        <v>81.75</v>
      </c>
    </row>
    <row r="10" spans="2:18" x14ac:dyDescent="0.25">
      <c r="B10" s="6">
        <f>B9+1</f>
        <v>2</v>
      </c>
      <c r="C10" s="3" t="s">
        <v>54</v>
      </c>
      <c r="D10" s="25" t="s">
        <v>55</v>
      </c>
      <c r="E10" s="25"/>
      <c r="F10" s="25"/>
      <c r="G10" s="25"/>
      <c r="H10" s="25"/>
      <c r="I10" s="25"/>
      <c r="J10" s="4">
        <v>93</v>
      </c>
      <c r="K10" s="4">
        <v>95</v>
      </c>
      <c r="L10" s="4">
        <v>80</v>
      </c>
      <c r="M10" s="4">
        <v>75</v>
      </c>
      <c r="N10" s="4">
        <v>0</v>
      </c>
      <c r="O10" s="4">
        <v>0</v>
      </c>
      <c r="P10" s="4">
        <v>0</v>
      </c>
      <c r="Q10" s="10">
        <f t="shared" ref="Q10:Q42" si="0">SUM(J10:P10)/4</f>
        <v>85.75</v>
      </c>
    </row>
    <row r="11" spans="2:18" x14ac:dyDescent="0.25">
      <c r="B11" s="6">
        <v>3</v>
      </c>
      <c r="C11" s="3" t="s">
        <v>56</v>
      </c>
      <c r="D11" s="25" t="s">
        <v>57</v>
      </c>
      <c r="E11" s="25"/>
      <c r="F11" s="25"/>
      <c r="G11" s="25"/>
      <c r="H11" s="25"/>
      <c r="I11" s="25"/>
      <c r="J11" s="4">
        <v>95</v>
      </c>
      <c r="K11" s="4">
        <v>86</v>
      </c>
      <c r="L11" s="4">
        <v>80</v>
      </c>
      <c r="M11" s="4">
        <v>81</v>
      </c>
      <c r="N11" s="4">
        <v>0</v>
      </c>
      <c r="O11" s="4">
        <v>0</v>
      </c>
      <c r="P11" s="4">
        <v>0</v>
      </c>
      <c r="Q11" s="10">
        <f t="shared" si="0"/>
        <v>85.5</v>
      </c>
    </row>
    <row r="12" spans="2:18" x14ac:dyDescent="0.25">
      <c r="B12" s="6">
        <v>4</v>
      </c>
      <c r="C12" s="3" t="s">
        <v>58</v>
      </c>
      <c r="D12" s="25" t="s">
        <v>59</v>
      </c>
      <c r="E12" s="25"/>
      <c r="F12" s="25"/>
      <c r="G12" s="25"/>
      <c r="H12" s="25"/>
      <c r="I12" s="25"/>
      <c r="J12" s="4">
        <v>85</v>
      </c>
      <c r="K12" s="4">
        <v>86</v>
      </c>
      <c r="L12" s="4">
        <v>77</v>
      </c>
      <c r="M12" s="4">
        <v>91</v>
      </c>
      <c r="N12" s="4">
        <v>0</v>
      </c>
      <c r="O12" s="4">
        <v>0</v>
      </c>
      <c r="P12" s="4">
        <v>0</v>
      </c>
      <c r="Q12" s="10">
        <f t="shared" si="0"/>
        <v>84.75</v>
      </c>
    </row>
    <row r="13" spans="2:18" x14ac:dyDescent="0.25">
      <c r="B13" s="6">
        <v>5</v>
      </c>
      <c r="C13" s="3" t="s">
        <v>60</v>
      </c>
      <c r="D13" s="25" t="s">
        <v>61</v>
      </c>
      <c r="E13" s="25"/>
      <c r="F13" s="25"/>
      <c r="G13" s="25"/>
      <c r="H13" s="25"/>
      <c r="I13" s="25"/>
      <c r="J13" s="4">
        <v>96</v>
      </c>
      <c r="K13" s="4">
        <v>100</v>
      </c>
      <c r="L13" s="4">
        <v>91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91.75</v>
      </c>
    </row>
    <row r="14" spans="2:18" x14ac:dyDescent="0.25">
      <c r="B14" s="6">
        <v>6</v>
      </c>
      <c r="C14" s="3" t="s">
        <v>62</v>
      </c>
      <c r="D14" s="35" t="s">
        <v>63</v>
      </c>
      <c r="E14" s="36"/>
      <c r="F14" s="36"/>
      <c r="G14" s="36"/>
      <c r="H14" s="36"/>
      <c r="I14" s="37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0</v>
      </c>
    </row>
    <row r="15" spans="2:18" x14ac:dyDescent="0.25">
      <c r="B15" s="6">
        <v>7</v>
      </c>
      <c r="C15" s="3" t="s">
        <v>64</v>
      </c>
      <c r="D15" s="25" t="s">
        <v>65</v>
      </c>
      <c r="E15" s="25"/>
      <c r="F15" s="25"/>
      <c r="G15" s="25"/>
      <c r="H15" s="25"/>
      <c r="I15" s="25"/>
      <c r="J15" s="4">
        <v>75</v>
      </c>
      <c r="K15" s="4">
        <v>90</v>
      </c>
      <c r="L15" s="4">
        <v>80</v>
      </c>
      <c r="M15" s="4">
        <v>82</v>
      </c>
      <c r="N15" s="4">
        <v>0</v>
      </c>
      <c r="O15" s="4">
        <v>0</v>
      </c>
      <c r="P15" s="4">
        <v>0</v>
      </c>
      <c r="Q15" s="10">
        <f t="shared" si="0"/>
        <v>81.75</v>
      </c>
    </row>
    <row r="16" spans="2:18" x14ac:dyDescent="0.25">
      <c r="B16" s="6">
        <v>8</v>
      </c>
      <c r="C16" s="3" t="s">
        <v>66</v>
      </c>
      <c r="D16" s="25" t="s">
        <v>67</v>
      </c>
      <c r="E16" s="25"/>
      <c r="F16" s="25"/>
      <c r="G16" s="25"/>
      <c r="H16" s="25"/>
      <c r="I16" s="25"/>
      <c r="J16" s="4">
        <v>100</v>
      </c>
      <c r="K16" s="4">
        <v>100</v>
      </c>
      <c r="L16" s="4">
        <v>100</v>
      </c>
      <c r="M16" s="4">
        <v>100</v>
      </c>
      <c r="N16" s="4">
        <v>0</v>
      </c>
      <c r="O16" s="4">
        <v>0</v>
      </c>
      <c r="P16" s="4">
        <v>0</v>
      </c>
      <c r="Q16" s="10">
        <f t="shared" si="0"/>
        <v>100</v>
      </c>
    </row>
    <row r="17" spans="2:17" x14ac:dyDescent="0.25">
      <c r="B17" s="6">
        <v>9</v>
      </c>
      <c r="C17" s="3" t="s">
        <v>68</v>
      </c>
      <c r="D17" s="25" t="s">
        <v>69</v>
      </c>
      <c r="E17" s="25"/>
      <c r="F17" s="25"/>
      <c r="G17" s="25"/>
      <c r="H17" s="25"/>
      <c r="I17" s="25"/>
      <c r="J17" s="4">
        <v>97</v>
      </c>
      <c r="K17" s="4">
        <v>91</v>
      </c>
      <c r="L17" s="4">
        <v>90</v>
      </c>
      <c r="M17" s="4">
        <v>80</v>
      </c>
      <c r="N17" s="4">
        <v>0</v>
      </c>
      <c r="O17" s="4">
        <v>0</v>
      </c>
      <c r="P17" s="4">
        <v>0</v>
      </c>
      <c r="Q17" s="10">
        <f t="shared" si="0"/>
        <v>89.5</v>
      </c>
    </row>
    <row r="18" spans="2:17" x14ac:dyDescent="0.25">
      <c r="B18" s="6">
        <v>10</v>
      </c>
      <c r="C18" s="3" t="s">
        <v>70</v>
      </c>
      <c r="D18" s="25" t="s">
        <v>71</v>
      </c>
      <c r="E18" s="25"/>
      <c r="F18" s="25"/>
      <c r="G18" s="25"/>
      <c r="H18" s="25"/>
      <c r="I18" s="25"/>
      <c r="J18" s="4">
        <v>80</v>
      </c>
      <c r="K18" s="4">
        <v>85</v>
      </c>
      <c r="L18" s="4">
        <v>90</v>
      </c>
      <c r="M18" s="4">
        <v>80</v>
      </c>
      <c r="N18" s="4">
        <v>0</v>
      </c>
      <c r="O18" s="4">
        <v>0</v>
      </c>
      <c r="P18" s="4">
        <v>0</v>
      </c>
      <c r="Q18" s="10">
        <f t="shared" si="0"/>
        <v>83.75</v>
      </c>
    </row>
    <row r="19" spans="2:17" x14ac:dyDescent="0.25">
      <c r="B19" s="6">
        <v>11</v>
      </c>
      <c r="C19" s="3" t="s">
        <v>72</v>
      </c>
      <c r="D19" s="25" t="s">
        <v>73</v>
      </c>
      <c r="E19" s="25"/>
      <c r="F19" s="25"/>
      <c r="G19" s="25"/>
      <c r="H19" s="25"/>
      <c r="I19" s="25"/>
      <c r="J19" s="4">
        <v>0</v>
      </c>
      <c r="K19" s="4">
        <v>75</v>
      </c>
      <c r="L19" s="4">
        <v>83</v>
      </c>
      <c r="M19" s="4">
        <v>85</v>
      </c>
      <c r="N19" s="4">
        <v>0</v>
      </c>
      <c r="O19" s="4">
        <v>0</v>
      </c>
      <c r="P19" s="4">
        <v>0</v>
      </c>
      <c r="Q19" s="10">
        <f t="shared" si="0"/>
        <v>60.75</v>
      </c>
    </row>
    <row r="20" spans="2:17" x14ac:dyDescent="0.25">
      <c r="B20" s="6">
        <v>12</v>
      </c>
      <c r="C20" s="3" t="s">
        <v>74</v>
      </c>
      <c r="D20" s="25" t="s">
        <v>75</v>
      </c>
      <c r="E20" s="25"/>
      <c r="F20" s="25"/>
      <c r="G20" s="25"/>
      <c r="H20" s="25"/>
      <c r="I20" s="25"/>
      <c r="J20" s="4">
        <v>0</v>
      </c>
      <c r="K20" s="4">
        <v>75</v>
      </c>
      <c r="L20" s="4">
        <v>80</v>
      </c>
      <c r="M20" s="4">
        <v>75</v>
      </c>
      <c r="N20" s="4">
        <v>0</v>
      </c>
      <c r="O20" s="4">
        <v>0</v>
      </c>
      <c r="P20" s="4">
        <v>0</v>
      </c>
      <c r="Q20" s="10">
        <f t="shared" si="0"/>
        <v>57.5</v>
      </c>
    </row>
    <row r="21" spans="2:17" x14ac:dyDescent="0.25">
      <c r="B21" s="6">
        <v>13</v>
      </c>
      <c r="C21" s="3" t="s">
        <v>76</v>
      </c>
      <c r="D21" s="25" t="s">
        <v>77</v>
      </c>
      <c r="E21" s="25"/>
      <c r="F21" s="25"/>
      <c r="G21" s="25"/>
      <c r="H21" s="25"/>
      <c r="I21" s="25"/>
      <c r="J21" s="4">
        <v>90</v>
      </c>
      <c r="K21" s="4">
        <v>100</v>
      </c>
      <c r="L21" s="4">
        <v>90</v>
      </c>
      <c r="M21" s="4">
        <v>100</v>
      </c>
      <c r="N21" s="4">
        <v>0</v>
      </c>
      <c r="O21" s="4">
        <v>0</v>
      </c>
      <c r="P21" s="4">
        <v>0</v>
      </c>
      <c r="Q21" s="10">
        <f t="shared" si="0"/>
        <v>95</v>
      </c>
    </row>
    <row r="22" spans="2:17" x14ac:dyDescent="0.25">
      <c r="B22" s="6">
        <v>14</v>
      </c>
      <c r="C22" s="3" t="s">
        <v>78</v>
      </c>
      <c r="D22" s="25" t="s">
        <v>79</v>
      </c>
      <c r="E22" s="25"/>
      <c r="F22" s="25"/>
      <c r="G22" s="25"/>
      <c r="H22" s="25"/>
      <c r="I22" s="25"/>
      <c r="J22" s="4">
        <v>100</v>
      </c>
      <c r="K22" s="4">
        <v>96</v>
      </c>
      <c r="L22" s="4">
        <v>87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93.25</v>
      </c>
    </row>
    <row r="23" spans="2:17" x14ac:dyDescent="0.25">
      <c r="B23" s="6">
        <v>15</v>
      </c>
      <c r="C23" s="3" t="s">
        <v>80</v>
      </c>
      <c r="D23" s="25" t="s">
        <v>81</v>
      </c>
      <c r="E23" s="25"/>
      <c r="F23" s="25"/>
      <c r="G23" s="25"/>
      <c r="H23" s="25"/>
      <c r="I23" s="25"/>
      <c r="J23" s="4">
        <v>100</v>
      </c>
      <c r="K23" s="4">
        <v>100</v>
      </c>
      <c r="L23" s="4">
        <v>100</v>
      </c>
      <c r="M23" s="4">
        <v>100</v>
      </c>
      <c r="N23" s="4">
        <v>0</v>
      </c>
      <c r="O23" s="4">
        <v>0</v>
      </c>
      <c r="P23" s="4">
        <v>0</v>
      </c>
      <c r="Q23" s="10">
        <f t="shared" si="0"/>
        <v>100</v>
      </c>
    </row>
    <row r="24" spans="2:17" x14ac:dyDescent="0.25">
      <c r="B24" s="6">
        <v>16</v>
      </c>
      <c r="C24" s="3" t="s">
        <v>82</v>
      </c>
      <c r="D24" s="25" t="s">
        <v>83</v>
      </c>
      <c r="E24" s="25"/>
      <c r="F24" s="25"/>
      <c r="G24" s="25"/>
      <c r="H24" s="25"/>
      <c r="I24" s="25"/>
      <c r="J24" s="4">
        <v>92</v>
      </c>
      <c r="K24" s="4">
        <v>100</v>
      </c>
      <c r="L24" s="4">
        <v>91</v>
      </c>
      <c r="M24" s="4">
        <v>80</v>
      </c>
      <c r="N24" s="4">
        <v>0</v>
      </c>
      <c r="O24" s="4">
        <v>0</v>
      </c>
      <c r="P24" s="4">
        <v>0</v>
      </c>
      <c r="Q24" s="10">
        <f t="shared" si="0"/>
        <v>90.75</v>
      </c>
    </row>
    <row r="25" spans="2:17" x14ac:dyDescent="0.25">
      <c r="B25" s="6">
        <v>17</v>
      </c>
      <c r="C25" s="3" t="s">
        <v>84</v>
      </c>
      <c r="D25" s="25" t="s">
        <v>85</v>
      </c>
      <c r="E25" s="25"/>
      <c r="F25" s="25"/>
      <c r="G25" s="25"/>
      <c r="H25" s="25"/>
      <c r="I25" s="25"/>
      <c r="J25" s="4">
        <v>100</v>
      </c>
      <c r="K25" s="4">
        <v>95</v>
      </c>
      <c r="L25" s="4">
        <v>91</v>
      </c>
      <c r="M25" s="4">
        <v>96</v>
      </c>
      <c r="N25" s="4">
        <v>0</v>
      </c>
      <c r="O25" s="4">
        <v>0</v>
      </c>
      <c r="P25" s="4">
        <v>0</v>
      </c>
      <c r="Q25" s="10">
        <f t="shared" si="0"/>
        <v>95.5</v>
      </c>
    </row>
    <row r="26" spans="2:17" x14ac:dyDescent="0.25">
      <c r="B26" s="6">
        <v>18</v>
      </c>
      <c r="C26" s="3" t="s">
        <v>86</v>
      </c>
      <c r="D26" s="25" t="s">
        <v>87</v>
      </c>
      <c r="E26" s="25"/>
      <c r="F26" s="25"/>
      <c r="G26" s="25"/>
      <c r="H26" s="25"/>
      <c r="I26" s="25"/>
      <c r="J26" s="4">
        <v>74</v>
      </c>
      <c r="K26" s="4">
        <v>96</v>
      </c>
      <c r="L26" s="4">
        <v>84</v>
      </c>
      <c r="M26" s="4">
        <v>88</v>
      </c>
      <c r="N26" s="4">
        <v>0</v>
      </c>
      <c r="O26" s="4">
        <v>0</v>
      </c>
      <c r="P26" s="4">
        <v>0</v>
      </c>
      <c r="Q26" s="10">
        <f t="shared" si="0"/>
        <v>85.5</v>
      </c>
    </row>
    <row r="27" spans="2:17" x14ac:dyDescent="0.25">
      <c r="B27" s="6">
        <v>19</v>
      </c>
      <c r="C27" s="3" t="s">
        <v>88</v>
      </c>
      <c r="D27" s="25" t="s">
        <v>89</v>
      </c>
      <c r="E27" s="25"/>
      <c r="F27" s="25"/>
      <c r="G27" s="25"/>
      <c r="H27" s="25"/>
      <c r="I27" s="25"/>
      <c r="J27" s="16">
        <v>92</v>
      </c>
      <c r="K27" s="4">
        <v>75</v>
      </c>
      <c r="L27" s="4">
        <v>92</v>
      </c>
      <c r="M27" s="4">
        <v>75</v>
      </c>
      <c r="N27" s="4">
        <v>0</v>
      </c>
      <c r="O27" s="4">
        <v>0</v>
      </c>
      <c r="P27" s="4">
        <v>0</v>
      </c>
      <c r="Q27" s="10">
        <f t="shared" si="0"/>
        <v>83.5</v>
      </c>
    </row>
    <row r="28" spans="2:17" x14ac:dyDescent="0.25">
      <c r="B28" s="6">
        <v>20</v>
      </c>
      <c r="C28" s="3" t="s">
        <v>90</v>
      </c>
      <c r="D28" s="25" t="s">
        <v>91</v>
      </c>
      <c r="E28" s="25"/>
      <c r="F28" s="25"/>
      <c r="G28" s="25"/>
      <c r="H28" s="25"/>
      <c r="I28" s="25"/>
      <c r="J28" s="4">
        <v>80</v>
      </c>
      <c r="K28" s="4">
        <v>75</v>
      </c>
      <c r="L28" s="4">
        <v>86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81.5</v>
      </c>
    </row>
    <row r="29" spans="2:17" x14ac:dyDescent="0.25">
      <c r="B29" s="6">
        <v>21</v>
      </c>
      <c r="C29" s="3" t="s">
        <v>92</v>
      </c>
      <c r="D29" s="25" t="s">
        <v>93</v>
      </c>
      <c r="E29" s="25"/>
      <c r="F29" s="25"/>
      <c r="G29" s="25"/>
      <c r="H29" s="25"/>
      <c r="I29" s="25"/>
      <c r="J29" s="4">
        <v>82</v>
      </c>
      <c r="K29" s="4">
        <v>100</v>
      </c>
      <c r="L29" s="4">
        <v>84</v>
      </c>
      <c r="M29" s="4">
        <v>98</v>
      </c>
      <c r="N29" s="4">
        <v>0</v>
      </c>
      <c r="O29" s="4">
        <v>0</v>
      </c>
      <c r="P29" s="4">
        <v>0</v>
      </c>
      <c r="Q29" s="10">
        <f t="shared" si="0"/>
        <v>91</v>
      </c>
    </row>
    <row r="30" spans="2:17" x14ac:dyDescent="0.25">
      <c r="B30" s="6">
        <v>22</v>
      </c>
      <c r="C30" s="3" t="s">
        <v>94</v>
      </c>
      <c r="D30" s="25" t="s">
        <v>95</v>
      </c>
      <c r="E30" s="25"/>
      <c r="F30" s="25"/>
      <c r="G30" s="25"/>
      <c r="H30" s="25"/>
      <c r="I30" s="25"/>
      <c r="J30" s="4">
        <v>97</v>
      </c>
      <c r="K30" s="4">
        <v>100</v>
      </c>
      <c r="L30" s="4">
        <v>91</v>
      </c>
      <c r="M30" s="4">
        <v>85</v>
      </c>
      <c r="N30" s="4">
        <v>0</v>
      </c>
      <c r="O30" s="4">
        <v>0</v>
      </c>
      <c r="P30" s="4">
        <v>0</v>
      </c>
      <c r="Q30" s="10">
        <f t="shared" si="0"/>
        <v>93.25</v>
      </c>
    </row>
    <row r="31" spans="2:17" x14ac:dyDescent="0.25">
      <c r="B31" s="6">
        <v>23</v>
      </c>
      <c r="C31" s="3" t="s">
        <v>96</v>
      </c>
      <c r="D31" s="25" t="s">
        <v>97</v>
      </c>
      <c r="E31" s="25"/>
      <c r="F31" s="25"/>
      <c r="G31" s="25"/>
      <c r="H31" s="25"/>
      <c r="I31" s="25"/>
      <c r="J31" s="4">
        <v>76</v>
      </c>
      <c r="K31" s="4">
        <v>72</v>
      </c>
      <c r="L31" s="4">
        <v>73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55.25</v>
      </c>
    </row>
    <row r="32" spans="2:17" x14ac:dyDescent="0.25">
      <c r="B32" s="6">
        <v>24</v>
      </c>
      <c r="C32" s="3" t="s">
        <v>98</v>
      </c>
      <c r="D32" s="25" t="s">
        <v>99</v>
      </c>
      <c r="E32" s="25"/>
      <c r="F32" s="25"/>
      <c r="G32" s="25"/>
      <c r="H32" s="25"/>
      <c r="I32" s="25"/>
      <c r="J32" s="4">
        <v>94</v>
      </c>
      <c r="K32" s="4">
        <v>100</v>
      </c>
      <c r="L32" s="4">
        <v>88</v>
      </c>
      <c r="M32" s="4">
        <v>93</v>
      </c>
      <c r="N32" s="4">
        <v>0</v>
      </c>
      <c r="O32" s="4">
        <v>0</v>
      </c>
      <c r="P32" s="4">
        <v>0</v>
      </c>
      <c r="Q32" s="10">
        <f t="shared" si="0"/>
        <v>93.75</v>
      </c>
    </row>
    <row r="33" spans="2:17" x14ac:dyDescent="0.25">
      <c r="B33" s="6">
        <v>25</v>
      </c>
      <c r="C33" s="3" t="s">
        <v>100</v>
      </c>
      <c r="D33" s="25" t="s">
        <v>101</v>
      </c>
      <c r="E33" s="25"/>
      <c r="F33" s="25"/>
      <c r="G33" s="25"/>
      <c r="H33" s="25"/>
      <c r="I33" s="25"/>
      <c r="J33" s="4">
        <v>100</v>
      </c>
      <c r="K33" s="4">
        <v>95</v>
      </c>
      <c r="L33" s="4">
        <v>75</v>
      </c>
      <c r="M33" s="4">
        <v>80</v>
      </c>
      <c r="N33" s="4">
        <v>0</v>
      </c>
      <c r="O33" s="4">
        <v>0</v>
      </c>
      <c r="P33" s="4">
        <v>0</v>
      </c>
      <c r="Q33" s="10">
        <f t="shared" si="0"/>
        <v>87.5</v>
      </c>
    </row>
    <row r="34" spans="2:17" x14ac:dyDescent="0.25">
      <c r="B34" s="6">
        <v>26</v>
      </c>
      <c r="C34" s="3" t="s">
        <v>102</v>
      </c>
      <c r="D34" s="25" t="s">
        <v>103</v>
      </c>
      <c r="E34" s="25"/>
      <c r="F34" s="25"/>
      <c r="G34" s="25"/>
      <c r="H34" s="25"/>
      <c r="I34" s="25"/>
      <c r="J34" s="4">
        <v>95</v>
      </c>
      <c r="K34" s="4">
        <v>100</v>
      </c>
      <c r="L34" s="4">
        <v>82</v>
      </c>
      <c r="M34" s="4">
        <v>85</v>
      </c>
      <c r="N34" s="4">
        <v>0</v>
      </c>
      <c r="O34" s="4">
        <v>0</v>
      </c>
      <c r="P34" s="4">
        <v>0</v>
      </c>
      <c r="Q34" s="10">
        <f t="shared" si="0"/>
        <v>90.5</v>
      </c>
    </row>
    <row r="35" spans="2:17" x14ac:dyDescent="0.25">
      <c r="B35" s="6">
        <v>27</v>
      </c>
      <c r="C35" s="3" t="s">
        <v>104</v>
      </c>
      <c r="D35" s="25" t="s">
        <v>105</v>
      </c>
      <c r="E35" s="25"/>
      <c r="F35" s="25"/>
      <c r="G35" s="25"/>
      <c r="H35" s="25"/>
      <c r="I35" s="25"/>
      <c r="J35" s="4">
        <v>96</v>
      </c>
      <c r="K35" s="4">
        <v>96</v>
      </c>
      <c r="L35" s="4">
        <v>96</v>
      </c>
      <c r="M35" s="4">
        <v>100</v>
      </c>
      <c r="N35" s="4">
        <v>0</v>
      </c>
      <c r="O35" s="4">
        <v>0</v>
      </c>
      <c r="P35" s="4">
        <v>0</v>
      </c>
      <c r="Q35" s="10">
        <f t="shared" si="0"/>
        <v>97</v>
      </c>
    </row>
    <row r="36" spans="2:17" x14ac:dyDescent="0.25">
      <c r="B36" s="6">
        <v>28</v>
      </c>
      <c r="C36" s="3" t="s">
        <v>106</v>
      </c>
      <c r="D36" s="25" t="s">
        <v>107</v>
      </c>
      <c r="E36" s="25"/>
      <c r="F36" s="25"/>
      <c r="G36" s="25"/>
      <c r="H36" s="25"/>
      <c r="I36" s="25"/>
      <c r="J36" s="4">
        <v>100</v>
      </c>
      <c r="K36" s="4">
        <v>100</v>
      </c>
      <c r="L36" s="4">
        <v>100</v>
      </c>
      <c r="M36" s="4">
        <v>100</v>
      </c>
      <c r="N36" s="4">
        <v>0</v>
      </c>
      <c r="O36" s="4">
        <v>0</v>
      </c>
      <c r="P36" s="4">
        <v>0</v>
      </c>
      <c r="Q36" s="10">
        <f t="shared" si="0"/>
        <v>100</v>
      </c>
    </row>
    <row r="37" spans="2:17" x14ac:dyDescent="0.25">
      <c r="B37" s="6">
        <v>29</v>
      </c>
      <c r="C37" s="3" t="s">
        <v>108</v>
      </c>
      <c r="D37" s="25" t="s">
        <v>109</v>
      </c>
      <c r="E37" s="25"/>
      <c r="F37" s="25"/>
      <c r="G37" s="25"/>
      <c r="H37" s="25"/>
      <c r="I37" s="25"/>
      <c r="J37" s="4">
        <v>94</v>
      </c>
      <c r="K37" s="4">
        <v>100</v>
      </c>
      <c r="L37" s="4">
        <v>85</v>
      </c>
      <c r="M37" s="4">
        <v>85</v>
      </c>
      <c r="N37" s="4">
        <v>0</v>
      </c>
      <c r="O37" s="4">
        <v>0</v>
      </c>
      <c r="P37" s="4">
        <v>0</v>
      </c>
      <c r="Q37" s="10">
        <f t="shared" si="0"/>
        <v>91</v>
      </c>
    </row>
    <row r="38" spans="2:17" x14ac:dyDescent="0.25">
      <c r="B38" s="6">
        <v>30</v>
      </c>
      <c r="C38" s="3" t="s">
        <v>110</v>
      </c>
      <c r="D38" s="25" t="s">
        <v>111</v>
      </c>
      <c r="E38" s="25"/>
      <c r="F38" s="25"/>
      <c r="G38" s="25"/>
      <c r="H38" s="25"/>
      <c r="I38" s="25"/>
      <c r="J38" s="4">
        <v>90</v>
      </c>
      <c r="K38" s="4">
        <v>96</v>
      </c>
      <c r="L38" s="4">
        <v>91</v>
      </c>
      <c r="M38" s="4">
        <v>98</v>
      </c>
      <c r="N38" s="4">
        <v>0</v>
      </c>
      <c r="O38" s="4">
        <v>0</v>
      </c>
      <c r="P38" s="4">
        <v>0</v>
      </c>
      <c r="Q38" s="10">
        <f t="shared" si="0"/>
        <v>93.75</v>
      </c>
    </row>
    <row r="39" spans="2:17" x14ac:dyDescent="0.25">
      <c r="B39" s="6">
        <v>31</v>
      </c>
      <c r="C39" s="3" t="s">
        <v>112</v>
      </c>
      <c r="D39" s="25" t="s">
        <v>113</v>
      </c>
      <c r="E39" s="25"/>
      <c r="F39" s="25"/>
      <c r="G39" s="25"/>
      <c r="H39" s="25"/>
      <c r="I39" s="25"/>
      <c r="J39" s="4">
        <v>100</v>
      </c>
      <c r="K39" s="4">
        <v>100</v>
      </c>
      <c r="L39" s="4">
        <v>91</v>
      </c>
      <c r="M39" s="4">
        <v>100</v>
      </c>
      <c r="N39" s="4">
        <v>0</v>
      </c>
      <c r="O39" s="4">
        <v>0</v>
      </c>
      <c r="P39" s="4">
        <v>0</v>
      </c>
      <c r="Q39" s="10">
        <f t="shared" si="0"/>
        <v>97.75</v>
      </c>
    </row>
    <row r="40" spans="2:17" x14ac:dyDescent="0.25">
      <c r="B40" s="6">
        <v>32</v>
      </c>
      <c r="C40" s="3" t="s">
        <v>114</v>
      </c>
      <c r="D40" s="25" t="s">
        <v>115</v>
      </c>
      <c r="E40" s="25"/>
      <c r="F40" s="25"/>
      <c r="G40" s="25"/>
      <c r="H40" s="25"/>
      <c r="I40" s="25"/>
      <c r="J40" s="4">
        <v>100</v>
      </c>
      <c r="K40" s="4">
        <v>95</v>
      </c>
      <c r="L40" s="4">
        <v>86</v>
      </c>
      <c r="M40" s="4">
        <v>93</v>
      </c>
      <c r="N40" s="4">
        <v>0</v>
      </c>
      <c r="O40" s="4">
        <v>0</v>
      </c>
      <c r="P40" s="4">
        <v>0</v>
      </c>
      <c r="Q40" s="10">
        <f t="shared" si="0"/>
        <v>93.5</v>
      </c>
    </row>
    <row r="41" spans="2:17" x14ac:dyDescent="0.25">
      <c r="B41" s="6">
        <v>33</v>
      </c>
      <c r="C41" s="3" t="s">
        <v>116</v>
      </c>
      <c r="D41" s="25" t="s">
        <v>117</v>
      </c>
      <c r="E41" s="25"/>
      <c r="F41" s="25"/>
      <c r="G41" s="25"/>
      <c r="H41" s="25"/>
      <c r="I41" s="25"/>
      <c r="J41" s="4">
        <v>94</v>
      </c>
      <c r="K41" s="4">
        <v>100</v>
      </c>
      <c r="L41" s="4">
        <v>92</v>
      </c>
      <c r="M41" s="4">
        <v>90</v>
      </c>
      <c r="N41" s="4">
        <v>0</v>
      </c>
      <c r="O41" s="4">
        <v>0</v>
      </c>
      <c r="P41" s="4">
        <v>0</v>
      </c>
      <c r="Q41" s="10">
        <f t="shared" si="0"/>
        <v>94</v>
      </c>
    </row>
    <row r="42" spans="2:17" x14ac:dyDescent="0.25">
      <c r="B42" s="6">
        <v>34</v>
      </c>
      <c r="C42" s="3" t="s">
        <v>118</v>
      </c>
      <c r="D42" s="40" t="s">
        <v>119</v>
      </c>
      <c r="E42" s="41"/>
      <c r="F42" s="41"/>
      <c r="G42" s="41"/>
      <c r="H42" s="41"/>
      <c r="I42" s="42"/>
      <c r="J42" s="4">
        <v>81</v>
      </c>
      <c r="K42" s="4">
        <v>72</v>
      </c>
      <c r="L42" s="4">
        <v>81</v>
      </c>
      <c r="M42" s="4">
        <v>75</v>
      </c>
      <c r="N42" s="4">
        <v>0</v>
      </c>
      <c r="O42" s="4">
        <v>0</v>
      </c>
      <c r="P42" s="4">
        <v>0</v>
      </c>
      <c r="Q42" s="10">
        <f t="shared" si="0"/>
        <v>77.25</v>
      </c>
    </row>
    <row r="43" spans="2:17" x14ac:dyDescent="0.25">
      <c r="B43" s="6">
        <v>35</v>
      </c>
      <c r="C43" s="3" t="s">
        <v>120</v>
      </c>
      <c r="D43" s="25" t="s">
        <v>121</v>
      </c>
      <c r="E43" s="25"/>
      <c r="F43" s="25"/>
      <c r="G43" s="25"/>
      <c r="H43" s="25"/>
      <c r="I43" s="25"/>
      <c r="J43" s="4">
        <v>84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0">
        <f>SUM(J43:P43)/4</f>
        <v>21</v>
      </c>
    </row>
    <row r="44" spans="2:17" x14ac:dyDescent="0.25">
      <c r="B44" s="6"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v>37</v>
      </c>
      <c r="C45" s="6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 t="shared" ref="J54:P54" si="1">COUNTIF(J9:J53,"&gt;=70")</f>
        <v>32</v>
      </c>
      <c r="K54" s="11">
        <f t="shared" si="1"/>
        <v>33</v>
      </c>
      <c r="L54" s="11">
        <f t="shared" si="1"/>
        <v>33</v>
      </c>
      <c r="M54" s="11">
        <f t="shared" si="1"/>
        <v>32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COUNTIF(Q9:Q49,"&gt;=70")</f>
        <v>30</v>
      </c>
    </row>
    <row r="55" spans="2:17" x14ac:dyDescent="0.25">
      <c r="C55" s="20"/>
      <c r="D55" s="20"/>
      <c r="E55" s="8"/>
      <c r="H55" s="22" t="s">
        <v>20</v>
      </c>
      <c r="I55" s="22"/>
      <c r="J55" s="12">
        <f t="shared" ref="J55:Q55" si="2">COUNTIF(J9:J53,"&lt;70")</f>
        <v>3</v>
      </c>
      <c r="K55" s="12">
        <f t="shared" si="2"/>
        <v>2</v>
      </c>
      <c r="L55" s="12">
        <f t="shared" si="2"/>
        <v>2</v>
      </c>
      <c r="M55" s="12">
        <f t="shared" si="2"/>
        <v>3</v>
      </c>
      <c r="N55" s="12">
        <f t="shared" si="2"/>
        <v>35</v>
      </c>
      <c r="O55" s="12">
        <f t="shared" si="2"/>
        <v>35</v>
      </c>
      <c r="P55" s="12">
        <f t="shared" si="2"/>
        <v>35</v>
      </c>
      <c r="Q55" s="12">
        <f t="shared" si="2"/>
        <v>5</v>
      </c>
    </row>
    <row r="56" spans="2:17" x14ac:dyDescent="0.25">
      <c r="C56" s="20"/>
      <c r="D56" s="20"/>
      <c r="E56" s="20"/>
      <c r="H56" s="22" t="s">
        <v>21</v>
      </c>
      <c r="I56" s="22"/>
      <c r="J56" s="12">
        <f t="shared" ref="J56:Q56" si="3">COUNT(J9:J53)</f>
        <v>35</v>
      </c>
      <c r="K56" s="12">
        <f t="shared" si="3"/>
        <v>35</v>
      </c>
      <c r="L56" s="12">
        <f t="shared" si="3"/>
        <v>35</v>
      </c>
      <c r="M56" s="12">
        <f t="shared" si="3"/>
        <v>35</v>
      </c>
      <c r="N56" s="12">
        <f t="shared" si="3"/>
        <v>35</v>
      </c>
      <c r="O56" s="12">
        <f t="shared" si="3"/>
        <v>35</v>
      </c>
      <c r="P56" s="12">
        <f t="shared" si="3"/>
        <v>35</v>
      </c>
      <c r="Q56" s="12">
        <f t="shared" si="3"/>
        <v>35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0.91428571428571426</v>
      </c>
      <c r="K57" s="14">
        <f t="shared" ref="K57:Q57" si="4">K54/K56</f>
        <v>0.94285714285714284</v>
      </c>
      <c r="L57" s="14">
        <f t="shared" si="4"/>
        <v>0.94285714285714284</v>
      </c>
      <c r="M57" s="14">
        <f t="shared" si="4"/>
        <v>0.91428571428571426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4">
        <f t="shared" si="4"/>
        <v>0.8571428571428571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8.5714285714285715E-2</v>
      </c>
      <c r="K58" s="13">
        <f t="shared" ref="K58:Q58" si="5">K55/K56</f>
        <v>5.7142857142857141E-2</v>
      </c>
      <c r="L58" s="14">
        <f t="shared" si="5"/>
        <v>5.7142857142857141E-2</v>
      </c>
      <c r="M58" s="14">
        <f t="shared" si="5"/>
        <v>8.5714285714285715E-2</v>
      </c>
      <c r="N58" s="14">
        <f t="shared" si="5"/>
        <v>1</v>
      </c>
      <c r="O58" s="14">
        <f t="shared" si="5"/>
        <v>1</v>
      </c>
      <c r="P58" s="14">
        <f t="shared" si="5"/>
        <v>1</v>
      </c>
      <c r="Q58" s="14">
        <f t="shared" si="5"/>
        <v>0.14285714285714285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D22:I22"/>
    <mergeCell ref="D38:I38"/>
    <mergeCell ref="D39:I39"/>
    <mergeCell ref="D45:I45"/>
    <mergeCell ref="D23:I23"/>
    <mergeCell ref="D24:I24"/>
    <mergeCell ref="K6:P6"/>
    <mergeCell ref="B2:P2"/>
    <mergeCell ref="D46:I46"/>
    <mergeCell ref="D47:I47"/>
    <mergeCell ref="D48:I48"/>
    <mergeCell ref="D28:I28"/>
    <mergeCell ref="D29:I29"/>
    <mergeCell ref="D30:I30"/>
    <mergeCell ref="D31:I31"/>
    <mergeCell ref="D32:I32"/>
    <mergeCell ref="D40:I40"/>
    <mergeCell ref="D41:I41"/>
    <mergeCell ref="D42:I42"/>
    <mergeCell ref="D43:I43"/>
    <mergeCell ref="D44:I44"/>
    <mergeCell ref="D33:I33"/>
    <mergeCell ref="D6:G6"/>
    <mergeCell ref="D8:I8"/>
    <mergeCell ref="D21:I21"/>
    <mergeCell ref="D9:I9"/>
    <mergeCell ref="D10:I10"/>
    <mergeCell ref="D12:I12"/>
    <mergeCell ref="D13:I13"/>
    <mergeCell ref="D14:I14"/>
    <mergeCell ref="D15:I15"/>
    <mergeCell ref="D16:I16"/>
    <mergeCell ref="D17:I17"/>
    <mergeCell ref="D11:I11"/>
    <mergeCell ref="I6:J6"/>
    <mergeCell ref="J62:P62"/>
    <mergeCell ref="C55:D55"/>
    <mergeCell ref="J61:P61"/>
    <mergeCell ref="D25:I25"/>
    <mergeCell ref="D26:I26"/>
    <mergeCell ref="D27:I27"/>
    <mergeCell ref="C54:D54"/>
    <mergeCell ref="D50:I50"/>
    <mergeCell ref="D51:I51"/>
    <mergeCell ref="D52:I52"/>
    <mergeCell ref="D53:I53"/>
    <mergeCell ref="D49:I49"/>
    <mergeCell ref="D34:I34"/>
    <mergeCell ref="D35:I35"/>
    <mergeCell ref="D36:I36"/>
    <mergeCell ref="D37:I37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D4:G4"/>
    <mergeCell ref="D18:I18"/>
    <mergeCell ref="D19:I19"/>
    <mergeCell ref="D20:I20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38" zoomScale="98" zoomScaleNormal="98" workbookViewId="0">
      <selection activeCell="T6" sqref="T6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122</v>
      </c>
      <c r="E4" s="24"/>
      <c r="F4" s="24"/>
      <c r="G4" s="24"/>
      <c r="I4" t="s">
        <v>1</v>
      </c>
      <c r="J4" s="43" t="s">
        <v>191</v>
      </c>
      <c r="K4" s="43"/>
      <c r="M4" t="s">
        <v>2</v>
      </c>
      <c r="N4" s="27">
        <v>45812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124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125</v>
      </c>
      <c r="D9" s="25" t="s">
        <v>126</v>
      </c>
      <c r="E9" s="25"/>
      <c r="F9" s="25"/>
      <c r="G9" s="25"/>
      <c r="H9" s="25"/>
      <c r="I9" s="25"/>
      <c r="J9" s="4">
        <v>96</v>
      </c>
      <c r="K9" s="4">
        <v>95</v>
      </c>
      <c r="L9" s="4">
        <v>98</v>
      </c>
      <c r="M9" s="4">
        <v>80</v>
      </c>
      <c r="N9" s="4">
        <v>0</v>
      </c>
      <c r="O9" s="4">
        <v>0</v>
      </c>
      <c r="P9" s="4">
        <v>0</v>
      </c>
      <c r="Q9" s="10">
        <f>SUM(J9:P9)/4</f>
        <v>92.25</v>
      </c>
    </row>
    <row r="10" spans="2:18" x14ac:dyDescent="0.25">
      <c r="B10" s="6">
        <f>B9+1</f>
        <v>2</v>
      </c>
      <c r="C10" s="3" t="s">
        <v>127</v>
      </c>
      <c r="D10" s="25" t="s">
        <v>128</v>
      </c>
      <c r="E10" s="25"/>
      <c r="F10" s="25"/>
      <c r="G10" s="25"/>
      <c r="H10" s="25"/>
      <c r="I10" s="25"/>
      <c r="J10" s="4">
        <v>80</v>
      </c>
      <c r="K10" s="4">
        <v>75</v>
      </c>
      <c r="L10" s="4">
        <v>0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41" si="0">SUM(J10:P10)/4</f>
        <v>56.25</v>
      </c>
    </row>
    <row r="11" spans="2:18" x14ac:dyDescent="0.25">
      <c r="B11" s="6">
        <f t="shared" ref="B11:B53" si="1">B10+1</f>
        <v>3</v>
      </c>
      <c r="C11" s="3" t="s">
        <v>129</v>
      </c>
      <c r="D11" s="25" t="s">
        <v>130</v>
      </c>
      <c r="E11" s="25"/>
      <c r="F11" s="25"/>
      <c r="G11" s="25"/>
      <c r="H11" s="25"/>
      <c r="I11" s="25"/>
      <c r="J11" s="4">
        <v>92</v>
      </c>
      <c r="K11" s="4">
        <v>91</v>
      </c>
      <c r="L11" s="4">
        <v>94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89.25</v>
      </c>
    </row>
    <row r="12" spans="2:18" x14ac:dyDescent="0.25">
      <c r="B12" s="6">
        <f t="shared" si="1"/>
        <v>4</v>
      </c>
      <c r="C12" s="3" t="s">
        <v>131</v>
      </c>
      <c r="D12" s="25" t="s">
        <v>132</v>
      </c>
      <c r="E12" s="25"/>
      <c r="F12" s="25"/>
      <c r="G12" s="25"/>
      <c r="H12" s="25"/>
      <c r="I12" s="25"/>
      <c r="J12" s="4">
        <v>93</v>
      </c>
      <c r="K12" s="4">
        <v>91</v>
      </c>
      <c r="L12" s="4">
        <v>100</v>
      </c>
      <c r="M12" s="4">
        <v>100</v>
      </c>
      <c r="N12" s="4">
        <v>0</v>
      </c>
      <c r="O12" s="4">
        <v>0</v>
      </c>
      <c r="P12" s="4">
        <v>0</v>
      </c>
      <c r="Q12" s="10">
        <f t="shared" si="0"/>
        <v>96</v>
      </c>
    </row>
    <row r="13" spans="2:18" x14ac:dyDescent="0.25">
      <c r="B13" s="6">
        <f t="shared" si="1"/>
        <v>5</v>
      </c>
      <c r="C13" s="3" t="s">
        <v>133</v>
      </c>
      <c r="D13" s="40" t="s">
        <v>134</v>
      </c>
      <c r="E13" s="41"/>
      <c r="F13" s="41"/>
      <c r="G13" s="41"/>
      <c r="H13" s="41"/>
      <c r="I13" s="42"/>
      <c r="J13" s="4">
        <v>80</v>
      </c>
      <c r="K13" s="4">
        <v>80</v>
      </c>
      <c r="L13" s="4">
        <v>90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82.5</v>
      </c>
    </row>
    <row r="14" spans="2:18" x14ac:dyDescent="0.25">
      <c r="B14" s="6">
        <f t="shared" si="1"/>
        <v>6</v>
      </c>
      <c r="C14" s="3" t="s">
        <v>135</v>
      </c>
      <c r="D14" s="25" t="s">
        <v>136</v>
      </c>
      <c r="E14" s="25"/>
      <c r="F14" s="25"/>
      <c r="G14" s="25"/>
      <c r="H14" s="25"/>
      <c r="I14" s="25"/>
      <c r="J14" s="4">
        <v>95</v>
      </c>
      <c r="K14" s="4">
        <v>75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42.5</v>
      </c>
    </row>
    <row r="15" spans="2:18" x14ac:dyDescent="0.25">
      <c r="B15" s="6">
        <f t="shared" si="1"/>
        <v>7</v>
      </c>
      <c r="C15" s="3" t="s">
        <v>137</v>
      </c>
      <c r="D15" s="25" t="s">
        <v>138</v>
      </c>
      <c r="E15" s="25"/>
      <c r="F15" s="25"/>
      <c r="G15" s="25"/>
      <c r="H15" s="25"/>
      <c r="I15" s="25"/>
      <c r="J15" s="4">
        <v>75</v>
      </c>
      <c r="K15" s="4">
        <v>0</v>
      </c>
      <c r="L15" s="4">
        <v>78</v>
      </c>
      <c r="M15" s="4">
        <v>75</v>
      </c>
      <c r="N15" s="4">
        <v>0</v>
      </c>
      <c r="O15" s="4">
        <v>0</v>
      </c>
      <c r="P15" s="4">
        <v>0</v>
      </c>
      <c r="Q15" s="10">
        <f t="shared" si="0"/>
        <v>57</v>
      </c>
    </row>
    <row r="16" spans="2:18" x14ac:dyDescent="0.25">
      <c r="B16" s="6">
        <f t="shared" si="1"/>
        <v>8</v>
      </c>
      <c r="C16" s="3" t="s">
        <v>139</v>
      </c>
      <c r="D16" s="25" t="s">
        <v>140</v>
      </c>
      <c r="E16" s="25"/>
      <c r="F16" s="25"/>
      <c r="G16" s="25"/>
      <c r="H16" s="25"/>
      <c r="I16" s="25"/>
      <c r="J16" s="4">
        <v>80</v>
      </c>
      <c r="K16" s="4">
        <v>85</v>
      </c>
      <c r="L16" s="4">
        <v>82</v>
      </c>
      <c r="M16" s="4">
        <v>75</v>
      </c>
      <c r="N16" s="4">
        <v>0</v>
      </c>
      <c r="O16" s="4">
        <v>0</v>
      </c>
      <c r="P16" s="4">
        <v>0</v>
      </c>
      <c r="Q16" s="10">
        <f t="shared" si="0"/>
        <v>80.5</v>
      </c>
    </row>
    <row r="17" spans="2:17" x14ac:dyDescent="0.25">
      <c r="B17" s="6">
        <f t="shared" si="1"/>
        <v>9</v>
      </c>
      <c r="C17" s="3" t="s">
        <v>141</v>
      </c>
      <c r="D17" s="25" t="s">
        <v>142</v>
      </c>
      <c r="E17" s="25"/>
      <c r="F17" s="25"/>
      <c r="G17" s="25"/>
      <c r="H17" s="25"/>
      <c r="I17" s="25"/>
      <c r="J17" s="4">
        <v>90</v>
      </c>
      <c r="K17" s="4">
        <v>95</v>
      </c>
      <c r="L17" s="4">
        <v>95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91.25</v>
      </c>
    </row>
    <row r="18" spans="2:17" x14ac:dyDescent="0.25">
      <c r="B18" s="6">
        <f t="shared" si="1"/>
        <v>10</v>
      </c>
      <c r="C18" s="3" t="s">
        <v>143</v>
      </c>
      <c r="D18" s="25" t="s">
        <v>144</v>
      </c>
      <c r="E18" s="25"/>
      <c r="F18" s="25"/>
      <c r="G18" s="25"/>
      <c r="H18" s="25"/>
      <c r="I18" s="25"/>
      <c r="J18" s="4">
        <v>94</v>
      </c>
      <c r="K18" s="4">
        <v>90</v>
      </c>
      <c r="L18" s="4">
        <v>95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92.25</v>
      </c>
    </row>
    <row r="19" spans="2:17" x14ac:dyDescent="0.25">
      <c r="B19" s="6">
        <f t="shared" si="1"/>
        <v>11</v>
      </c>
      <c r="C19" s="3" t="s">
        <v>145</v>
      </c>
      <c r="D19" s="25" t="s">
        <v>146</v>
      </c>
      <c r="E19" s="25"/>
      <c r="F19" s="25"/>
      <c r="G19" s="25"/>
      <c r="H19" s="25"/>
      <c r="I19" s="25"/>
      <c r="J19" s="4">
        <v>88</v>
      </c>
      <c r="K19" s="4">
        <v>70</v>
      </c>
      <c r="L19" s="4">
        <v>76</v>
      </c>
      <c r="M19" s="4">
        <v>80</v>
      </c>
      <c r="N19" s="4">
        <v>0</v>
      </c>
      <c r="O19" s="4">
        <v>0</v>
      </c>
      <c r="P19" s="4">
        <v>0</v>
      </c>
      <c r="Q19" s="10">
        <f t="shared" si="0"/>
        <v>78.5</v>
      </c>
    </row>
    <row r="20" spans="2:17" x14ac:dyDescent="0.25">
      <c r="B20" s="6">
        <f t="shared" si="1"/>
        <v>12</v>
      </c>
      <c r="C20" s="3" t="s">
        <v>147</v>
      </c>
      <c r="D20" s="25" t="s">
        <v>148</v>
      </c>
      <c r="E20" s="25"/>
      <c r="F20" s="25"/>
      <c r="G20" s="25"/>
      <c r="H20" s="25"/>
      <c r="I20" s="25"/>
      <c r="J20" s="4">
        <v>90</v>
      </c>
      <c r="K20" s="4">
        <v>75</v>
      </c>
      <c r="L20" s="4">
        <v>0</v>
      </c>
      <c r="M20" s="4">
        <v>75</v>
      </c>
      <c r="N20" s="4">
        <v>0</v>
      </c>
      <c r="O20" s="4">
        <v>0</v>
      </c>
      <c r="P20" s="4">
        <v>0</v>
      </c>
      <c r="Q20" s="10">
        <f t="shared" si="0"/>
        <v>60</v>
      </c>
    </row>
    <row r="21" spans="2:17" x14ac:dyDescent="0.25">
      <c r="B21" s="6">
        <f t="shared" si="1"/>
        <v>13</v>
      </c>
      <c r="C21" s="3" t="s">
        <v>149</v>
      </c>
      <c r="D21" s="25" t="s">
        <v>150</v>
      </c>
      <c r="E21" s="25"/>
      <c r="F21" s="25"/>
      <c r="G21" s="25"/>
      <c r="H21" s="25"/>
      <c r="I21" s="25"/>
      <c r="J21" s="4">
        <v>95</v>
      </c>
      <c r="K21" s="4">
        <v>87</v>
      </c>
      <c r="L21" s="4">
        <v>71</v>
      </c>
      <c r="M21" s="4">
        <v>92</v>
      </c>
      <c r="N21" s="4">
        <v>0</v>
      </c>
      <c r="O21" s="4">
        <v>0</v>
      </c>
      <c r="P21" s="4">
        <v>0</v>
      </c>
      <c r="Q21" s="10">
        <f t="shared" si="0"/>
        <v>86.25</v>
      </c>
    </row>
    <row r="22" spans="2:17" x14ac:dyDescent="0.25">
      <c r="B22" s="6">
        <f t="shared" si="1"/>
        <v>14</v>
      </c>
      <c r="C22" s="3" t="s">
        <v>151</v>
      </c>
      <c r="D22" s="25" t="s">
        <v>152</v>
      </c>
      <c r="E22" s="25"/>
      <c r="F22" s="25"/>
      <c r="G22" s="25"/>
      <c r="H22" s="25"/>
      <c r="I22" s="25"/>
      <c r="J22" s="4">
        <v>96</v>
      </c>
      <c r="K22" s="4">
        <v>96</v>
      </c>
      <c r="L22" s="4">
        <v>97</v>
      </c>
      <c r="M22" s="4">
        <v>85</v>
      </c>
      <c r="N22" s="4">
        <v>0</v>
      </c>
      <c r="O22" s="4">
        <v>0</v>
      </c>
      <c r="P22" s="4">
        <v>0</v>
      </c>
      <c r="Q22" s="10">
        <f t="shared" si="0"/>
        <v>93.5</v>
      </c>
    </row>
    <row r="23" spans="2:17" x14ac:dyDescent="0.25">
      <c r="B23" s="6">
        <f t="shared" si="1"/>
        <v>15</v>
      </c>
      <c r="C23" s="3" t="s">
        <v>153</v>
      </c>
      <c r="D23" s="25" t="s">
        <v>154</v>
      </c>
      <c r="E23" s="25"/>
      <c r="F23" s="25"/>
      <c r="G23" s="25"/>
      <c r="H23" s="25"/>
      <c r="I23" s="25"/>
      <c r="J23" s="4">
        <v>97</v>
      </c>
      <c r="K23" s="4">
        <v>96</v>
      </c>
      <c r="L23" s="4">
        <v>94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91.75</v>
      </c>
    </row>
    <row r="24" spans="2:17" x14ac:dyDescent="0.25">
      <c r="B24" s="6">
        <f t="shared" si="1"/>
        <v>16</v>
      </c>
      <c r="C24" s="3" t="s">
        <v>155</v>
      </c>
      <c r="D24" s="25" t="s">
        <v>156</v>
      </c>
      <c r="E24" s="25"/>
      <c r="F24" s="25"/>
      <c r="G24" s="25"/>
      <c r="H24" s="25"/>
      <c r="I24" s="25"/>
      <c r="J24" s="4">
        <v>96</v>
      </c>
      <c r="K24" s="4">
        <v>96</v>
      </c>
      <c r="L24" s="4">
        <v>95</v>
      </c>
      <c r="M24" s="4">
        <v>90</v>
      </c>
      <c r="N24" s="4">
        <v>0</v>
      </c>
      <c r="O24" s="4">
        <v>0</v>
      </c>
      <c r="P24" s="4">
        <v>0</v>
      </c>
      <c r="Q24" s="10">
        <f t="shared" si="0"/>
        <v>94.25</v>
      </c>
    </row>
    <row r="25" spans="2:17" x14ac:dyDescent="0.25">
      <c r="B25" s="6">
        <f t="shared" si="1"/>
        <v>17</v>
      </c>
      <c r="C25" s="3" t="s">
        <v>157</v>
      </c>
      <c r="D25" s="25" t="s">
        <v>158</v>
      </c>
      <c r="E25" s="25"/>
      <c r="F25" s="25"/>
      <c r="G25" s="25"/>
      <c r="H25" s="25"/>
      <c r="I25" s="25"/>
      <c r="J25" s="4">
        <v>76</v>
      </c>
      <c r="K25" s="4">
        <v>75</v>
      </c>
      <c r="L25" s="4">
        <v>0</v>
      </c>
      <c r="M25" s="4">
        <v>70</v>
      </c>
      <c r="N25" s="4">
        <v>0</v>
      </c>
      <c r="O25" s="4">
        <v>0</v>
      </c>
      <c r="P25" s="4">
        <v>0</v>
      </c>
      <c r="Q25" s="10">
        <f t="shared" si="0"/>
        <v>55.25</v>
      </c>
    </row>
    <row r="26" spans="2:17" x14ac:dyDescent="0.25">
      <c r="B26" s="6">
        <f t="shared" si="1"/>
        <v>18</v>
      </c>
      <c r="C26" s="3" t="s">
        <v>159</v>
      </c>
      <c r="D26" s="25" t="s">
        <v>160</v>
      </c>
      <c r="E26" s="25"/>
      <c r="F26" s="25"/>
      <c r="G26" s="25"/>
      <c r="H26" s="25"/>
      <c r="I26" s="25"/>
      <c r="J26" s="4">
        <v>93</v>
      </c>
      <c r="K26" s="4">
        <v>75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42</v>
      </c>
    </row>
    <row r="27" spans="2:17" x14ac:dyDescent="0.25">
      <c r="B27" s="6">
        <f t="shared" si="1"/>
        <v>19</v>
      </c>
      <c r="C27" s="3" t="s">
        <v>161</v>
      </c>
      <c r="D27" s="25" t="s">
        <v>162</v>
      </c>
      <c r="E27" s="25"/>
      <c r="F27" s="25"/>
      <c r="G27" s="25"/>
      <c r="H27" s="25"/>
      <c r="I27" s="25"/>
      <c r="J27" s="4">
        <v>0</v>
      </c>
      <c r="K27" s="4">
        <v>0</v>
      </c>
      <c r="L27" s="4">
        <v>75</v>
      </c>
      <c r="M27" s="4">
        <v>75</v>
      </c>
      <c r="N27" s="4">
        <v>0</v>
      </c>
      <c r="O27" s="4">
        <v>0</v>
      </c>
      <c r="P27" s="4">
        <v>0</v>
      </c>
      <c r="Q27" s="10">
        <f t="shared" si="0"/>
        <v>37.5</v>
      </c>
    </row>
    <row r="28" spans="2:17" x14ac:dyDescent="0.25">
      <c r="B28" s="6">
        <f t="shared" si="1"/>
        <v>20</v>
      </c>
      <c r="C28" s="3" t="s">
        <v>163</v>
      </c>
      <c r="D28" s="25" t="s">
        <v>164</v>
      </c>
      <c r="E28" s="25"/>
      <c r="F28" s="25"/>
      <c r="G28" s="25"/>
      <c r="H28" s="25"/>
      <c r="I28" s="25"/>
      <c r="J28" s="4">
        <v>96</v>
      </c>
      <c r="K28" s="4">
        <v>70</v>
      </c>
      <c r="L28" s="4">
        <v>75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60.25</v>
      </c>
    </row>
    <row r="29" spans="2:17" x14ac:dyDescent="0.25">
      <c r="B29" s="6">
        <f t="shared" si="1"/>
        <v>21</v>
      </c>
      <c r="C29" s="3" t="s">
        <v>165</v>
      </c>
      <c r="D29" s="25" t="s">
        <v>166</v>
      </c>
      <c r="E29" s="25"/>
      <c r="F29" s="25"/>
      <c r="G29" s="25"/>
      <c r="H29" s="25"/>
      <c r="I29" s="25"/>
      <c r="J29" s="4">
        <v>100</v>
      </c>
      <c r="K29" s="4">
        <v>96</v>
      </c>
      <c r="L29" s="4">
        <v>100</v>
      </c>
      <c r="M29" s="4">
        <v>90</v>
      </c>
      <c r="N29" s="4">
        <v>0</v>
      </c>
      <c r="O29" s="4">
        <v>0</v>
      </c>
      <c r="P29" s="4">
        <v>0</v>
      </c>
      <c r="Q29" s="10">
        <f t="shared" si="0"/>
        <v>96.5</v>
      </c>
    </row>
    <row r="30" spans="2:17" x14ac:dyDescent="0.25">
      <c r="B30" s="6">
        <f t="shared" si="1"/>
        <v>22</v>
      </c>
      <c r="C30" s="3" t="s">
        <v>167</v>
      </c>
      <c r="D30" s="25" t="s">
        <v>168</v>
      </c>
      <c r="E30" s="25"/>
      <c r="F30" s="25"/>
      <c r="G30" s="25"/>
      <c r="H30" s="25"/>
      <c r="I30" s="25"/>
      <c r="J30" s="4">
        <v>100</v>
      </c>
      <c r="K30" s="4">
        <v>100</v>
      </c>
      <c r="L30" s="4">
        <v>98</v>
      </c>
      <c r="M30" s="4">
        <v>90</v>
      </c>
      <c r="N30" s="4">
        <v>0</v>
      </c>
      <c r="O30" s="4">
        <v>0</v>
      </c>
      <c r="P30" s="4">
        <v>0</v>
      </c>
      <c r="Q30" s="10">
        <f t="shared" si="0"/>
        <v>97</v>
      </c>
    </row>
    <row r="31" spans="2:17" x14ac:dyDescent="0.25">
      <c r="B31" s="6">
        <f t="shared" si="1"/>
        <v>23</v>
      </c>
      <c r="C31" s="3" t="s">
        <v>169</v>
      </c>
      <c r="D31" s="25" t="s">
        <v>170</v>
      </c>
      <c r="E31" s="25"/>
      <c r="F31" s="25"/>
      <c r="G31" s="25"/>
      <c r="H31" s="25"/>
      <c r="I31" s="25"/>
      <c r="J31" s="4">
        <v>0</v>
      </c>
      <c r="K31" s="4">
        <v>76</v>
      </c>
      <c r="L31" s="4">
        <v>73</v>
      </c>
      <c r="M31" s="4">
        <v>75</v>
      </c>
      <c r="N31" s="4">
        <v>0</v>
      </c>
      <c r="O31" s="4">
        <v>0</v>
      </c>
      <c r="P31" s="4">
        <v>0</v>
      </c>
      <c r="Q31" s="10">
        <f t="shared" si="0"/>
        <v>56</v>
      </c>
    </row>
    <row r="32" spans="2:17" x14ac:dyDescent="0.25">
      <c r="B32" s="6">
        <f t="shared" si="1"/>
        <v>24</v>
      </c>
      <c r="C32" s="3" t="s">
        <v>171</v>
      </c>
      <c r="D32" s="25" t="s">
        <v>172</v>
      </c>
      <c r="E32" s="25"/>
      <c r="F32" s="25"/>
      <c r="G32" s="25"/>
      <c r="H32" s="25"/>
      <c r="I32" s="25"/>
      <c r="J32" s="4">
        <v>100</v>
      </c>
      <c r="K32" s="4">
        <v>95</v>
      </c>
      <c r="L32" s="4">
        <v>100</v>
      </c>
      <c r="M32" s="4">
        <v>94</v>
      </c>
      <c r="N32" s="4">
        <v>0</v>
      </c>
      <c r="O32" s="4">
        <v>0</v>
      </c>
      <c r="P32" s="4">
        <v>0</v>
      </c>
      <c r="Q32" s="10">
        <f t="shared" si="0"/>
        <v>97.25</v>
      </c>
    </row>
    <row r="33" spans="2:17" x14ac:dyDescent="0.25">
      <c r="B33" s="6">
        <f t="shared" si="1"/>
        <v>25</v>
      </c>
      <c r="C33" s="3" t="s">
        <v>173</v>
      </c>
      <c r="D33" s="25" t="s">
        <v>174</v>
      </c>
      <c r="E33" s="25"/>
      <c r="F33" s="25"/>
      <c r="G33" s="25"/>
      <c r="H33" s="25"/>
      <c r="I33" s="25"/>
      <c r="J33" s="4">
        <v>0</v>
      </c>
      <c r="K33" s="4">
        <v>0</v>
      </c>
      <c r="L33" s="4">
        <v>80</v>
      </c>
      <c r="M33" s="4">
        <v>70</v>
      </c>
      <c r="N33" s="4">
        <v>0</v>
      </c>
      <c r="O33" s="4">
        <v>0</v>
      </c>
      <c r="P33" s="4">
        <v>0</v>
      </c>
      <c r="Q33" s="10">
        <f t="shared" si="0"/>
        <v>37.5</v>
      </c>
    </row>
    <row r="34" spans="2:17" x14ac:dyDescent="0.25">
      <c r="B34" s="6">
        <f t="shared" si="1"/>
        <v>26</v>
      </c>
      <c r="C34" s="3" t="s">
        <v>175</v>
      </c>
      <c r="D34" s="25" t="s">
        <v>176</v>
      </c>
      <c r="E34" s="25"/>
      <c r="F34" s="25"/>
      <c r="G34" s="25"/>
      <c r="H34" s="25"/>
      <c r="I34" s="25"/>
      <c r="J34" s="4">
        <v>93</v>
      </c>
      <c r="K34" s="4">
        <v>96</v>
      </c>
      <c r="L34" s="4">
        <v>85</v>
      </c>
      <c r="M34" s="4">
        <v>86</v>
      </c>
      <c r="N34" s="4">
        <v>0</v>
      </c>
      <c r="O34" s="4">
        <v>0</v>
      </c>
      <c r="P34" s="4">
        <v>0</v>
      </c>
      <c r="Q34" s="10">
        <f t="shared" si="0"/>
        <v>90</v>
      </c>
    </row>
    <row r="35" spans="2:17" x14ac:dyDescent="0.25">
      <c r="B35" s="6">
        <f t="shared" si="1"/>
        <v>27</v>
      </c>
      <c r="C35" s="3" t="s">
        <v>177</v>
      </c>
      <c r="D35" s="25" t="s">
        <v>178</v>
      </c>
      <c r="E35" s="25"/>
      <c r="F35" s="25"/>
      <c r="G35" s="25"/>
      <c r="H35" s="25"/>
      <c r="I35" s="25"/>
      <c r="J35" s="4">
        <v>91</v>
      </c>
      <c r="K35" s="4">
        <v>80</v>
      </c>
      <c r="L35" s="4">
        <v>100</v>
      </c>
      <c r="M35" s="4">
        <v>85</v>
      </c>
      <c r="N35" s="4">
        <v>0</v>
      </c>
      <c r="O35" s="4">
        <v>0</v>
      </c>
      <c r="P35" s="4">
        <v>0</v>
      </c>
      <c r="Q35" s="10">
        <f t="shared" si="0"/>
        <v>89</v>
      </c>
    </row>
    <row r="36" spans="2:17" x14ac:dyDescent="0.25">
      <c r="B36" s="6">
        <f t="shared" si="1"/>
        <v>28</v>
      </c>
      <c r="C36" s="3" t="s">
        <v>179</v>
      </c>
      <c r="D36" s="25" t="s">
        <v>180</v>
      </c>
      <c r="E36" s="25"/>
      <c r="F36" s="25"/>
      <c r="G36" s="25"/>
      <c r="H36" s="25"/>
      <c r="I36" s="25"/>
      <c r="J36" s="4">
        <v>81</v>
      </c>
      <c r="K36" s="4">
        <v>70</v>
      </c>
      <c r="L36" s="4">
        <v>76</v>
      </c>
      <c r="M36" s="4">
        <v>70</v>
      </c>
      <c r="N36" s="4">
        <v>0</v>
      </c>
      <c r="O36" s="4">
        <v>0</v>
      </c>
      <c r="P36" s="4">
        <v>0</v>
      </c>
      <c r="Q36" s="10">
        <f t="shared" si="0"/>
        <v>74.25</v>
      </c>
    </row>
    <row r="37" spans="2:17" x14ac:dyDescent="0.25">
      <c r="B37" s="6">
        <f t="shared" si="1"/>
        <v>29</v>
      </c>
      <c r="C37" s="3" t="s">
        <v>181</v>
      </c>
      <c r="D37" s="25" t="s">
        <v>182</v>
      </c>
      <c r="E37" s="25"/>
      <c r="F37" s="25"/>
      <c r="G37" s="25"/>
      <c r="H37" s="25"/>
      <c r="I37" s="25"/>
      <c r="J37" s="4">
        <v>0</v>
      </c>
      <c r="K37" s="4">
        <v>76</v>
      </c>
      <c r="L37" s="4">
        <v>80</v>
      </c>
      <c r="M37" s="4">
        <v>80</v>
      </c>
      <c r="N37" s="4">
        <v>0</v>
      </c>
      <c r="O37" s="4">
        <v>0</v>
      </c>
      <c r="P37" s="4">
        <v>0</v>
      </c>
      <c r="Q37" s="10">
        <f t="shared" si="0"/>
        <v>59</v>
      </c>
    </row>
    <row r="38" spans="2:17" x14ac:dyDescent="0.25">
      <c r="B38" s="6">
        <f t="shared" si="1"/>
        <v>30</v>
      </c>
      <c r="C38" s="3" t="s">
        <v>183</v>
      </c>
      <c r="D38" s="25" t="s">
        <v>184</v>
      </c>
      <c r="E38" s="25"/>
      <c r="F38" s="25"/>
      <c r="G38" s="25"/>
      <c r="H38" s="25"/>
      <c r="I38" s="25"/>
      <c r="J38" s="4">
        <v>100</v>
      </c>
      <c r="K38" s="4">
        <v>90</v>
      </c>
      <c r="L38" s="4">
        <v>98</v>
      </c>
      <c r="M38" s="4">
        <v>90</v>
      </c>
      <c r="N38" s="4">
        <v>0</v>
      </c>
      <c r="O38" s="4">
        <v>0</v>
      </c>
      <c r="P38" s="4">
        <v>0</v>
      </c>
      <c r="Q38" s="10">
        <f t="shared" si="0"/>
        <v>94.5</v>
      </c>
    </row>
    <row r="39" spans="2:17" x14ac:dyDescent="0.25">
      <c r="B39" s="6">
        <f t="shared" si="1"/>
        <v>31</v>
      </c>
      <c r="C39" s="3" t="s">
        <v>185</v>
      </c>
      <c r="D39" s="25" t="s">
        <v>186</v>
      </c>
      <c r="E39" s="25"/>
      <c r="F39" s="25"/>
      <c r="G39" s="25"/>
      <c r="H39" s="25"/>
      <c r="I39" s="25"/>
      <c r="J39" s="4">
        <v>90</v>
      </c>
      <c r="K39" s="4">
        <v>95</v>
      </c>
      <c r="L39" s="4">
        <v>96</v>
      </c>
      <c r="M39" s="4">
        <v>92</v>
      </c>
      <c r="N39" s="4">
        <v>0</v>
      </c>
      <c r="O39" s="4">
        <v>0</v>
      </c>
      <c r="P39" s="4">
        <v>0</v>
      </c>
      <c r="Q39" s="10">
        <f t="shared" si="0"/>
        <v>93.25</v>
      </c>
    </row>
    <row r="40" spans="2:17" x14ac:dyDescent="0.25">
      <c r="B40" s="6">
        <f t="shared" si="1"/>
        <v>32</v>
      </c>
      <c r="C40" s="3" t="s">
        <v>187</v>
      </c>
      <c r="D40" s="40" t="s">
        <v>188</v>
      </c>
      <c r="E40" s="41"/>
      <c r="F40" s="41"/>
      <c r="G40" s="41"/>
      <c r="H40" s="41"/>
      <c r="I40" s="42"/>
      <c r="J40" s="4">
        <v>91</v>
      </c>
      <c r="K40" s="4">
        <v>91</v>
      </c>
      <c r="L40" s="4">
        <v>91</v>
      </c>
      <c r="M40" s="4">
        <v>87</v>
      </c>
      <c r="N40" s="4">
        <v>0</v>
      </c>
      <c r="O40" s="4">
        <v>0</v>
      </c>
      <c r="P40" s="4">
        <v>0</v>
      </c>
      <c r="Q40" s="10">
        <f t="shared" si="0"/>
        <v>90</v>
      </c>
    </row>
    <row r="41" spans="2:17" x14ac:dyDescent="0.25">
      <c r="B41" s="6">
        <f t="shared" si="1"/>
        <v>33</v>
      </c>
      <c r="C41" s="3" t="s">
        <v>189</v>
      </c>
      <c r="D41" s="40" t="s">
        <v>190</v>
      </c>
      <c r="E41" s="41"/>
      <c r="F41" s="41"/>
      <c r="G41" s="41"/>
      <c r="H41" s="41"/>
      <c r="I41" s="42"/>
      <c r="J41" s="4">
        <v>80</v>
      </c>
      <c r="K41" s="4">
        <v>75</v>
      </c>
      <c r="L41" s="4">
        <v>80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58.75</v>
      </c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29</v>
      </c>
      <c r="K54" s="11">
        <f t="shared" ref="K54:P54" si="2">COUNTIF(K9:K53,"&gt;=70")</f>
        <v>30</v>
      </c>
      <c r="L54" s="11">
        <f t="shared" si="2"/>
        <v>28</v>
      </c>
      <c r="M54" s="11">
        <f t="shared" si="2"/>
        <v>29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21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4</v>
      </c>
      <c r="K55" s="12">
        <f t="shared" ref="K55:Q55" si="4">COUNTIF(K9:K53,"&lt;70")</f>
        <v>3</v>
      </c>
      <c r="L55" s="12">
        <f t="shared" si="4"/>
        <v>5</v>
      </c>
      <c r="M55" s="12">
        <f t="shared" si="4"/>
        <v>4</v>
      </c>
      <c r="N55" s="12">
        <f t="shared" si="4"/>
        <v>33</v>
      </c>
      <c r="O55" s="12">
        <f t="shared" si="4"/>
        <v>33</v>
      </c>
      <c r="P55" s="12">
        <f t="shared" si="4"/>
        <v>33</v>
      </c>
      <c r="Q55" s="12">
        <f t="shared" si="4"/>
        <v>12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33</v>
      </c>
      <c r="K56" s="12">
        <f t="shared" ref="K56:Q56" si="5">COUNT(K9:K53)</f>
        <v>33</v>
      </c>
      <c r="L56" s="12">
        <f t="shared" si="5"/>
        <v>33</v>
      </c>
      <c r="M56" s="12">
        <f t="shared" si="5"/>
        <v>33</v>
      </c>
      <c r="N56" s="12">
        <f t="shared" si="5"/>
        <v>33</v>
      </c>
      <c r="O56" s="12">
        <f t="shared" si="5"/>
        <v>33</v>
      </c>
      <c r="P56" s="12">
        <f t="shared" si="5"/>
        <v>33</v>
      </c>
      <c r="Q56" s="12">
        <f t="shared" si="5"/>
        <v>33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0.87878787878787878</v>
      </c>
      <c r="K57" s="14">
        <f t="shared" ref="K57:Q57" si="6">K54/K56</f>
        <v>0.90909090909090906</v>
      </c>
      <c r="L57" s="14">
        <f t="shared" si="6"/>
        <v>0.84848484848484851</v>
      </c>
      <c r="M57" s="14">
        <f t="shared" si="6"/>
        <v>0.87878787878787878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0.63636363636363635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0.12121212121212122</v>
      </c>
      <c r="K58" s="13">
        <f t="shared" ref="K58:Q58" si="7">K55/K56</f>
        <v>9.0909090909090912E-2</v>
      </c>
      <c r="L58" s="14">
        <f t="shared" si="7"/>
        <v>0.15151515151515152</v>
      </c>
      <c r="M58" s="14">
        <f t="shared" si="7"/>
        <v>0.12121212121212122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0.36363636363636365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topLeftCell="A43" zoomScale="118" zoomScaleNormal="118" workbookViewId="0">
      <selection activeCell="S5" sqref="S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251</v>
      </c>
      <c r="E4" s="24"/>
      <c r="F4" s="24"/>
      <c r="G4" s="24"/>
      <c r="I4" t="s">
        <v>1</v>
      </c>
      <c r="J4" s="26" t="s">
        <v>252</v>
      </c>
      <c r="K4" s="26"/>
      <c r="M4" t="s">
        <v>2</v>
      </c>
      <c r="N4" s="27">
        <v>45812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253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192</v>
      </c>
      <c r="D9" s="25" t="s">
        <v>193</v>
      </c>
      <c r="E9" s="25"/>
      <c r="F9" s="25"/>
      <c r="G9" s="25"/>
      <c r="H9" s="25"/>
      <c r="I9" s="40"/>
      <c r="J9" s="4">
        <v>86</v>
      </c>
      <c r="K9" s="4">
        <v>0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42.75</v>
      </c>
    </row>
    <row r="10" spans="2:18" x14ac:dyDescent="0.25">
      <c r="B10" s="6">
        <f>B9+1</f>
        <v>2</v>
      </c>
      <c r="C10" s="3" t="s">
        <v>194</v>
      </c>
      <c r="D10" s="25" t="s">
        <v>195</v>
      </c>
      <c r="E10" s="25"/>
      <c r="F10" s="25"/>
      <c r="G10" s="25"/>
      <c r="H10" s="25"/>
      <c r="I10" s="40"/>
      <c r="J10" s="4">
        <v>90</v>
      </c>
      <c r="K10" s="4">
        <v>93</v>
      </c>
      <c r="L10" s="4">
        <v>97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9" si="0">SUM(J10:P10)/4</f>
        <v>70</v>
      </c>
    </row>
    <row r="11" spans="2:18" x14ac:dyDescent="0.25">
      <c r="B11" s="6">
        <f t="shared" ref="B11:B53" si="1">B10+1</f>
        <v>3</v>
      </c>
      <c r="C11" s="3" t="s">
        <v>196</v>
      </c>
      <c r="D11" s="25" t="s">
        <v>197</v>
      </c>
      <c r="E11" s="25"/>
      <c r="F11" s="25"/>
      <c r="G11" s="25"/>
      <c r="H11" s="25"/>
      <c r="I11" s="40"/>
      <c r="J11" s="4">
        <v>92</v>
      </c>
      <c r="K11" s="4">
        <v>93</v>
      </c>
      <c r="L11" s="4">
        <v>90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68.75</v>
      </c>
    </row>
    <row r="12" spans="2:18" x14ac:dyDescent="0.25">
      <c r="B12" s="6">
        <f t="shared" si="1"/>
        <v>4</v>
      </c>
      <c r="C12" s="3" t="s">
        <v>198</v>
      </c>
      <c r="D12" s="25" t="s">
        <v>199</v>
      </c>
      <c r="E12" s="25"/>
      <c r="F12" s="25"/>
      <c r="G12" s="25"/>
      <c r="H12" s="25"/>
      <c r="I12" s="40"/>
      <c r="J12" s="4">
        <v>92</v>
      </c>
      <c r="K12" s="4">
        <v>86</v>
      </c>
      <c r="L12" s="4">
        <v>100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69.5</v>
      </c>
    </row>
    <row r="13" spans="2:18" x14ac:dyDescent="0.25">
      <c r="B13" s="6">
        <f t="shared" si="1"/>
        <v>5</v>
      </c>
      <c r="C13" s="3" t="s">
        <v>200</v>
      </c>
      <c r="D13" s="25" t="s">
        <v>201</v>
      </c>
      <c r="E13" s="25"/>
      <c r="F13" s="25"/>
      <c r="G13" s="25"/>
      <c r="H13" s="25"/>
      <c r="I13" s="40"/>
      <c r="J13" s="4">
        <v>90</v>
      </c>
      <c r="K13" s="4">
        <v>97</v>
      </c>
      <c r="L13" s="4">
        <v>100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71.75</v>
      </c>
    </row>
    <row r="14" spans="2:18" x14ac:dyDescent="0.25">
      <c r="B14" s="6">
        <f t="shared" si="1"/>
        <v>6</v>
      </c>
      <c r="C14" s="3" t="s">
        <v>202</v>
      </c>
      <c r="D14" s="25" t="s">
        <v>203</v>
      </c>
      <c r="E14" s="25"/>
      <c r="F14" s="25"/>
      <c r="G14" s="25"/>
      <c r="H14" s="25"/>
      <c r="I14" s="40"/>
      <c r="J14" s="4">
        <v>90</v>
      </c>
      <c r="K14" s="4">
        <v>93</v>
      </c>
      <c r="L14" s="4">
        <v>80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65.75</v>
      </c>
    </row>
    <row r="15" spans="2:18" x14ac:dyDescent="0.25">
      <c r="B15" s="6">
        <f t="shared" si="1"/>
        <v>7</v>
      </c>
      <c r="C15" s="3" t="s">
        <v>204</v>
      </c>
      <c r="D15" s="25" t="s">
        <v>205</v>
      </c>
      <c r="E15" s="25"/>
      <c r="F15" s="25"/>
      <c r="G15" s="25"/>
      <c r="H15" s="25"/>
      <c r="I15" s="40"/>
      <c r="J15" s="4">
        <v>70</v>
      </c>
      <c r="K15" s="4">
        <v>70</v>
      </c>
      <c r="L15" s="4">
        <v>75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53.75</v>
      </c>
    </row>
    <row r="16" spans="2:18" x14ac:dyDescent="0.25">
      <c r="B16" s="6">
        <f t="shared" si="1"/>
        <v>8</v>
      </c>
      <c r="C16" s="3" t="s">
        <v>206</v>
      </c>
      <c r="D16" s="25" t="s">
        <v>207</v>
      </c>
      <c r="E16" s="25"/>
      <c r="F16" s="25"/>
      <c r="G16" s="25"/>
      <c r="H16" s="25"/>
      <c r="I16" s="40"/>
      <c r="J16" s="4">
        <v>80</v>
      </c>
      <c r="K16" s="4">
        <v>75</v>
      </c>
      <c r="L16" s="4">
        <v>75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57.5</v>
      </c>
    </row>
    <row r="17" spans="2:17" x14ac:dyDescent="0.25">
      <c r="B17" s="6">
        <f t="shared" si="1"/>
        <v>9</v>
      </c>
      <c r="C17" s="3" t="s">
        <v>208</v>
      </c>
      <c r="D17" s="44" t="s">
        <v>209</v>
      </c>
      <c r="E17" s="44"/>
      <c r="F17" s="44"/>
      <c r="G17" s="44"/>
      <c r="H17" s="44"/>
      <c r="I17" s="44"/>
      <c r="J17" s="4">
        <v>75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18.75</v>
      </c>
    </row>
    <row r="18" spans="2:17" x14ac:dyDescent="0.25">
      <c r="B18" s="6">
        <f t="shared" si="1"/>
        <v>10</v>
      </c>
      <c r="C18" s="3" t="s">
        <v>210</v>
      </c>
      <c r="D18" s="25" t="s">
        <v>211</v>
      </c>
      <c r="E18" s="25"/>
      <c r="F18" s="25"/>
      <c r="G18" s="25"/>
      <c r="H18" s="25"/>
      <c r="I18" s="40"/>
      <c r="J18" s="4">
        <v>92</v>
      </c>
      <c r="K18" s="4">
        <v>97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72.25</v>
      </c>
    </row>
    <row r="19" spans="2:17" x14ac:dyDescent="0.25">
      <c r="B19" s="6">
        <f t="shared" si="1"/>
        <v>11</v>
      </c>
      <c r="C19" s="3" t="s">
        <v>212</v>
      </c>
      <c r="D19" s="25" t="s">
        <v>213</v>
      </c>
      <c r="E19" s="25"/>
      <c r="F19" s="25"/>
      <c r="G19" s="25"/>
      <c r="H19" s="25"/>
      <c r="I19" s="40"/>
      <c r="J19" s="4">
        <v>80</v>
      </c>
      <c r="K19" s="4">
        <v>0</v>
      </c>
      <c r="L19" s="4">
        <v>80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40</v>
      </c>
    </row>
    <row r="20" spans="2:17" x14ac:dyDescent="0.25">
      <c r="B20" s="6">
        <f t="shared" si="1"/>
        <v>12</v>
      </c>
      <c r="C20" s="3" t="s">
        <v>214</v>
      </c>
      <c r="D20" s="25" t="s">
        <v>215</v>
      </c>
      <c r="E20" s="25"/>
      <c r="F20" s="25"/>
      <c r="G20" s="25"/>
      <c r="H20" s="25"/>
      <c r="I20" s="40"/>
      <c r="J20" s="4">
        <v>100</v>
      </c>
      <c r="K20" s="4">
        <v>80</v>
      </c>
      <c r="L20" s="4">
        <v>95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68.75</v>
      </c>
    </row>
    <row r="21" spans="2:17" x14ac:dyDescent="0.25">
      <c r="B21" s="6">
        <f t="shared" si="1"/>
        <v>13</v>
      </c>
      <c r="C21" s="3" t="s">
        <v>216</v>
      </c>
      <c r="D21" s="25" t="s">
        <v>217</v>
      </c>
      <c r="E21" s="25"/>
      <c r="F21" s="25"/>
      <c r="G21" s="25"/>
      <c r="H21" s="25"/>
      <c r="I21" s="40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20</v>
      </c>
    </row>
    <row r="22" spans="2:17" x14ac:dyDescent="0.25">
      <c r="B22" s="6">
        <f t="shared" si="1"/>
        <v>14</v>
      </c>
      <c r="C22" s="3" t="s">
        <v>218</v>
      </c>
      <c r="D22" s="25" t="s">
        <v>219</v>
      </c>
      <c r="E22" s="25"/>
      <c r="F22" s="25"/>
      <c r="G22" s="25"/>
      <c r="H22" s="25"/>
      <c r="I22" s="40"/>
      <c r="J22" s="4">
        <v>80</v>
      </c>
      <c r="K22" s="4">
        <v>0</v>
      </c>
      <c r="L22" s="4">
        <v>97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44.25</v>
      </c>
    </row>
    <row r="23" spans="2:17" x14ac:dyDescent="0.25">
      <c r="B23" s="6">
        <f t="shared" si="1"/>
        <v>15</v>
      </c>
      <c r="C23" s="3" t="s">
        <v>220</v>
      </c>
      <c r="D23" s="25" t="s">
        <v>221</v>
      </c>
      <c r="E23" s="25"/>
      <c r="F23" s="25"/>
      <c r="G23" s="25"/>
      <c r="H23" s="25"/>
      <c r="I23" s="40"/>
      <c r="J23" s="4">
        <v>87</v>
      </c>
      <c r="K23" s="4">
        <v>90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69.25</v>
      </c>
    </row>
    <row r="24" spans="2:17" x14ac:dyDescent="0.25">
      <c r="B24" s="6">
        <f t="shared" si="1"/>
        <v>16</v>
      </c>
      <c r="C24" s="3" t="s">
        <v>222</v>
      </c>
      <c r="D24" s="25" t="s">
        <v>223</v>
      </c>
      <c r="E24" s="25"/>
      <c r="F24" s="25"/>
      <c r="G24" s="25"/>
      <c r="H24" s="25"/>
      <c r="I24" s="40"/>
      <c r="J24" s="4">
        <v>94</v>
      </c>
      <c r="K24" s="4">
        <v>100</v>
      </c>
      <c r="L24" s="4">
        <v>100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73.5</v>
      </c>
    </row>
    <row r="25" spans="2:17" x14ac:dyDescent="0.25">
      <c r="B25" s="6">
        <f t="shared" si="1"/>
        <v>17</v>
      </c>
      <c r="C25" s="3" t="s">
        <v>224</v>
      </c>
      <c r="D25" s="25" t="s">
        <v>26</v>
      </c>
      <c r="E25" s="25"/>
      <c r="F25" s="25"/>
      <c r="G25" s="25"/>
      <c r="H25" s="25"/>
      <c r="I25" s="40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0</v>
      </c>
    </row>
    <row r="26" spans="2:17" x14ac:dyDescent="0.25">
      <c r="B26" s="6">
        <f t="shared" si="1"/>
        <v>18</v>
      </c>
      <c r="C26" s="3" t="s">
        <v>225</v>
      </c>
      <c r="D26" s="40" t="s">
        <v>226</v>
      </c>
      <c r="E26" s="41"/>
      <c r="F26" s="41"/>
      <c r="G26" s="41"/>
      <c r="H26" s="41"/>
      <c r="I26" s="4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3" t="s">
        <v>227</v>
      </c>
      <c r="D27" s="25" t="s">
        <v>228</v>
      </c>
      <c r="E27" s="25"/>
      <c r="F27" s="25"/>
      <c r="G27" s="25"/>
      <c r="H27" s="25"/>
      <c r="I27" s="40"/>
      <c r="J27" s="4">
        <v>94</v>
      </c>
      <c r="K27" s="4">
        <v>75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59.75</v>
      </c>
    </row>
    <row r="28" spans="2:17" x14ac:dyDescent="0.25">
      <c r="B28" s="6">
        <f t="shared" si="1"/>
        <v>20</v>
      </c>
      <c r="C28" s="3" t="s">
        <v>229</v>
      </c>
      <c r="D28" s="25" t="s">
        <v>230</v>
      </c>
      <c r="E28" s="25"/>
      <c r="F28" s="25"/>
      <c r="G28" s="25"/>
      <c r="H28" s="25"/>
      <c r="I28" s="40"/>
      <c r="J28" s="4">
        <v>91</v>
      </c>
      <c r="K28" s="4">
        <v>100</v>
      </c>
      <c r="L28" s="4">
        <v>100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72.75</v>
      </c>
    </row>
    <row r="29" spans="2:17" x14ac:dyDescent="0.25">
      <c r="B29" s="6">
        <f t="shared" si="1"/>
        <v>21</v>
      </c>
      <c r="C29" s="3" t="s">
        <v>231</v>
      </c>
      <c r="D29" s="25" t="s">
        <v>232</v>
      </c>
      <c r="E29" s="25"/>
      <c r="F29" s="25"/>
      <c r="G29" s="25"/>
      <c r="H29" s="25"/>
      <c r="I29" s="40"/>
      <c r="J29" s="4">
        <v>87</v>
      </c>
      <c r="K29" s="4">
        <v>95</v>
      </c>
      <c r="L29" s="4">
        <v>100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70.5</v>
      </c>
    </row>
    <row r="30" spans="2:17" x14ac:dyDescent="0.25">
      <c r="B30" s="6">
        <f t="shared" si="1"/>
        <v>22</v>
      </c>
      <c r="C30" s="3" t="s">
        <v>233</v>
      </c>
      <c r="D30" s="25" t="s">
        <v>234</v>
      </c>
      <c r="E30" s="25"/>
      <c r="F30" s="25"/>
      <c r="G30" s="25"/>
      <c r="H30" s="25"/>
      <c r="I30" s="40"/>
      <c r="J30" s="4">
        <v>82</v>
      </c>
      <c r="K30" s="4">
        <v>0</v>
      </c>
      <c r="L30" s="4">
        <v>80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40.5</v>
      </c>
    </row>
    <row r="31" spans="2:17" x14ac:dyDescent="0.25">
      <c r="B31" s="6">
        <f t="shared" si="1"/>
        <v>23</v>
      </c>
      <c r="C31" s="3" t="s">
        <v>235</v>
      </c>
      <c r="D31" s="25" t="s">
        <v>236</v>
      </c>
      <c r="E31" s="25"/>
      <c r="F31" s="25"/>
      <c r="G31" s="25"/>
      <c r="H31" s="25"/>
      <c r="I31" s="40"/>
      <c r="J31" s="4">
        <v>70</v>
      </c>
      <c r="K31" s="4">
        <v>0</v>
      </c>
      <c r="L31" s="4">
        <v>80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37.5</v>
      </c>
    </row>
    <row r="32" spans="2:17" x14ac:dyDescent="0.25">
      <c r="B32" s="6">
        <f t="shared" si="1"/>
        <v>24</v>
      </c>
      <c r="C32" s="3" t="s">
        <v>237</v>
      </c>
      <c r="D32" s="25" t="s">
        <v>238</v>
      </c>
      <c r="E32" s="25"/>
      <c r="F32" s="25"/>
      <c r="G32" s="25"/>
      <c r="H32" s="25"/>
      <c r="I32" s="40"/>
      <c r="J32" s="4">
        <v>90</v>
      </c>
      <c r="K32" s="4">
        <v>95</v>
      </c>
      <c r="L32" s="4">
        <v>90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68.75</v>
      </c>
    </row>
    <row r="33" spans="2:17" x14ac:dyDescent="0.25">
      <c r="B33" s="6">
        <f t="shared" si="1"/>
        <v>25</v>
      </c>
      <c r="C33" s="3" t="s">
        <v>239</v>
      </c>
      <c r="D33" s="25" t="s">
        <v>240</v>
      </c>
      <c r="E33" s="25"/>
      <c r="F33" s="25"/>
      <c r="G33" s="25"/>
      <c r="H33" s="25"/>
      <c r="I33" s="40"/>
      <c r="J33" s="4">
        <v>92</v>
      </c>
      <c r="K33" s="4">
        <v>0</v>
      </c>
      <c r="L33" s="4">
        <v>85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44.25</v>
      </c>
    </row>
    <row r="34" spans="2:17" x14ac:dyDescent="0.25">
      <c r="B34" s="6">
        <f t="shared" si="1"/>
        <v>26</v>
      </c>
      <c r="C34" s="3" t="s">
        <v>241</v>
      </c>
      <c r="D34" s="25" t="s">
        <v>242</v>
      </c>
      <c r="E34" s="25"/>
      <c r="F34" s="25"/>
      <c r="G34" s="25"/>
      <c r="H34" s="25"/>
      <c r="I34" s="40"/>
      <c r="J34" s="4">
        <v>92</v>
      </c>
      <c r="K34" s="4">
        <v>98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72.5</v>
      </c>
    </row>
    <row r="35" spans="2:17" x14ac:dyDescent="0.25">
      <c r="B35" s="6">
        <f t="shared" si="1"/>
        <v>27</v>
      </c>
      <c r="C35" s="3" t="s">
        <v>25</v>
      </c>
      <c r="D35" s="25" t="s">
        <v>27</v>
      </c>
      <c r="E35" s="25"/>
      <c r="F35" s="25"/>
      <c r="G35" s="25"/>
      <c r="H35" s="25"/>
      <c r="I35" s="40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0</v>
      </c>
    </row>
    <row r="36" spans="2:17" x14ac:dyDescent="0.25">
      <c r="B36" s="6">
        <f t="shared" si="1"/>
        <v>28</v>
      </c>
      <c r="C36" s="3" t="s">
        <v>243</v>
      </c>
      <c r="D36" s="25" t="s">
        <v>244</v>
      </c>
      <c r="E36" s="25"/>
      <c r="F36" s="25"/>
      <c r="G36" s="25"/>
      <c r="H36" s="25"/>
      <c r="I36" s="40"/>
      <c r="J36" s="4">
        <v>82</v>
      </c>
      <c r="K36" s="4">
        <v>0</v>
      </c>
      <c r="L36" s="4">
        <v>80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40.5</v>
      </c>
    </row>
    <row r="37" spans="2:17" x14ac:dyDescent="0.25">
      <c r="B37" s="6">
        <f t="shared" si="1"/>
        <v>29</v>
      </c>
      <c r="C37" s="3" t="s">
        <v>245</v>
      </c>
      <c r="D37" s="25" t="s">
        <v>246</v>
      </c>
      <c r="E37" s="25"/>
      <c r="F37" s="25"/>
      <c r="G37" s="25"/>
      <c r="H37" s="25"/>
      <c r="I37" s="40"/>
      <c r="J37" s="4">
        <v>98</v>
      </c>
      <c r="K37" s="4">
        <v>80</v>
      </c>
      <c r="L37" s="4">
        <v>90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67</v>
      </c>
    </row>
    <row r="38" spans="2:17" x14ac:dyDescent="0.25">
      <c r="B38" s="6">
        <f t="shared" si="1"/>
        <v>30</v>
      </c>
      <c r="C38" s="18" t="s">
        <v>247</v>
      </c>
      <c r="D38" s="25" t="s">
        <v>248</v>
      </c>
      <c r="E38" s="25"/>
      <c r="F38" s="25"/>
      <c r="G38" s="25"/>
      <c r="H38" s="25"/>
      <c r="I38" s="40"/>
      <c r="J38" s="4">
        <v>75</v>
      </c>
      <c r="K38" s="4">
        <v>0</v>
      </c>
      <c r="L38" s="4">
        <v>75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37.5</v>
      </c>
    </row>
    <row r="39" spans="2:17" x14ac:dyDescent="0.25">
      <c r="B39" s="6">
        <f t="shared" si="1"/>
        <v>31</v>
      </c>
      <c r="C39" s="18" t="s">
        <v>249</v>
      </c>
      <c r="D39" s="25" t="s">
        <v>250</v>
      </c>
      <c r="E39" s="25"/>
      <c r="F39" s="25"/>
      <c r="G39" s="25"/>
      <c r="H39" s="25"/>
      <c r="I39" s="40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0</v>
      </c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27</v>
      </c>
      <c r="K54" s="11">
        <f t="shared" ref="K54:P54" si="2">COUNTIF(K9:K53,"&gt;=70")</f>
        <v>17</v>
      </c>
      <c r="L54" s="11">
        <f t="shared" si="2"/>
        <v>25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7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4</v>
      </c>
      <c r="K55" s="12">
        <f t="shared" ref="K55:Q55" si="4">COUNTIF(K9:K53,"&lt;70")</f>
        <v>14</v>
      </c>
      <c r="L55" s="12">
        <f t="shared" si="4"/>
        <v>6</v>
      </c>
      <c r="M55" s="12">
        <f t="shared" si="4"/>
        <v>31</v>
      </c>
      <c r="N55" s="12">
        <f t="shared" si="4"/>
        <v>31</v>
      </c>
      <c r="O55" s="12">
        <f t="shared" si="4"/>
        <v>31</v>
      </c>
      <c r="P55" s="12">
        <f t="shared" si="4"/>
        <v>31</v>
      </c>
      <c r="Q55" s="12">
        <f t="shared" si="4"/>
        <v>24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31</v>
      </c>
      <c r="K56" s="12">
        <f t="shared" ref="K56:Q56" si="5">COUNT(K9:K53)</f>
        <v>31</v>
      </c>
      <c r="L56" s="12">
        <f t="shared" si="5"/>
        <v>31</v>
      </c>
      <c r="M56" s="12">
        <f t="shared" si="5"/>
        <v>31</v>
      </c>
      <c r="N56" s="12">
        <f t="shared" si="5"/>
        <v>31</v>
      </c>
      <c r="O56" s="12">
        <f t="shared" si="5"/>
        <v>31</v>
      </c>
      <c r="P56" s="12">
        <f t="shared" si="5"/>
        <v>31</v>
      </c>
      <c r="Q56" s="12">
        <f t="shared" si="5"/>
        <v>31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0.87096774193548387</v>
      </c>
      <c r="K57" s="14">
        <f t="shared" ref="K57:Q57" si="6">K54/K56</f>
        <v>0.54838709677419351</v>
      </c>
      <c r="L57" s="14">
        <f t="shared" si="6"/>
        <v>0.80645161290322576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0.22580645161290322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0.12903225806451613</v>
      </c>
      <c r="K58" s="13">
        <f t="shared" ref="K58:Q58" si="7">K55/K56</f>
        <v>0.45161290322580644</v>
      </c>
      <c r="L58" s="14">
        <f t="shared" si="7"/>
        <v>0.19354838709677419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0.77419354838709675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62"/>
  <sheetViews>
    <sheetView topLeftCell="A38" zoomScale="98" zoomScaleNormal="98" workbookViewId="0">
      <selection activeCell="U7" sqref="U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377</v>
      </c>
      <c r="E4" s="24"/>
      <c r="F4" s="24"/>
      <c r="G4" s="24"/>
      <c r="I4" t="s">
        <v>1</v>
      </c>
      <c r="J4" s="26" t="s">
        <v>378</v>
      </c>
      <c r="K4" s="26"/>
      <c r="M4" t="s">
        <v>2</v>
      </c>
      <c r="N4" s="27">
        <v>45812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342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254</v>
      </c>
      <c r="D9" s="46" t="s">
        <v>255</v>
      </c>
      <c r="E9" s="47"/>
      <c r="F9" s="47"/>
      <c r="G9" s="47"/>
      <c r="H9" s="47"/>
      <c r="I9" s="48"/>
      <c r="J9" s="4">
        <v>82</v>
      </c>
      <c r="K9" s="4">
        <v>77</v>
      </c>
      <c r="L9" s="4">
        <v>87</v>
      </c>
      <c r="M9" s="4">
        <v>0</v>
      </c>
      <c r="N9" s="4">
        <v>0</v>
      </c>
      <c r="O9" s="4">
        <v>0</v>
      </c>
      <c r="P9" s="4">
        <v>0</v>
      </c>
      <c r="Q9" s="10">
        <f>SUM(J9:P9)/4</f>
        <v>61.5</v>
      </c>
    </row>
    <row r="10" spans="2:18" x14ac:dyDescent="0.25">
      <c r="B10" s="6">
        <f>B9+1</f>
        <v>2</v>
      </c>
      <c r="C10" s="3" t="s">
        <v>30</v>
      </c>
      <c r="D10" s="45" t="s">
        <v>256</v>
      </c>
      <c r="E10" s="45"/>
      <c r="F10" s="45"/>
      <c r="G10" s="45"/>
      <c r="H10" s="45"/>
      <c r="I10" s="45"/>
      <c r="J10" s="4">
        <v>100</v>
      </c>
      <c r="K10" s="4">
        <v>85</v>
      </c>
      <c r="L10" s="4">
        <v>72</v>
      </c>
      <c r="M10" s="4">
        <v>70</v>
      </c>
      <c r="N10" s="4">
        <v>0</v>
      </c>
      <c r="O10" s="4">
        <v>0</v>
      </c>
      <c r="P10" s="4">
        <v>0</v>
      </c>
      <c r="Q10" s="10">
        <f t="shared" ref="Q10:Q38" si="0">SUM(J10:P10)/4</f>
        <v>81.75</v>
      </c>
    </row>
    <row r="11" spans="2:18" x14ac:dyDescent="0.25">
      <c r="B11" s="6">
        <f t="shared" ref="B11:B53" si="1">B10+1</f>
        <v>3</v>
      </c>
      <c r="C11" s="3" t="s">
        <v>257</v>
      </c>
      <c r="D11" s="45" t="s">
        <v>258</v>
      </c>
      <c r="E11" s="45"/>
      <c r="F11" s="45"/>
      <c r="G11" s="45"/>
      <c r="H11" s="45"/>
      <c r="I11" s="45"/>
      <c r="J11" s="4">
        <v>90</v>
      </c>
      <c r="K11" s="4">
        <v>85</v>
      </c>
      <c r="L11" s="4">
        <v>77</v>
      </c>
      <c r="M11" s="4">
        <v>80</v>
      </c>
      <c r="N11" s="4">
        <v>0</v>
      </c>
      <c r="O11" s="4">
        <v>0</v>
      </c>
      <c r="P11" s="4">
        <v>0</v>
      </c>
      <c r="Q11" s="10">
        <f t="shared" si="0"/>
        <v>83</v>
      </c>
    </row>
    <row r="12" spans="2:18" x14ac:dyDescent="0.25">
      <c r="B12" s="6">
        <f t="shared" si="1"/>
        <v>4</v>
      </c>
      <c r="C12" s="3" t="s">
        <v>259</v>
      </c>
      <c r="D12" s="45" t="s">
        <v>260</v>
      </c>
      <c r="E12" s="45"/>
      <c r="F12" s="45"/>
      <c r="G12" s="45"/>
      <c r="H12" s="45"/>
      <c r="I12" s="45"/>
      <c r="J12" s="4">
        <v>95</v>
      </c>
      <c r="K12" s="4">
        <v>95</v>
      </c>
      <c r="L12" s="4">
        <v>95</v>
      </c>
      <c r="M12" s="4">
        <v>95</v>
      </c>
      <c r="N12" s="4">
        <v>0</v>
      </c>
      <c r="O12" s="4">
        <v>0</v>
      </c>
      <c r="P12" s="4">
        <v>0</v>
      </c>
      <c r="Q12" s="10">
        <f t="shared" si="0"/>
        <v>95</v>
      </c>
    </row>
    <row r="13" spans="2:18" x14ac:dyDescent="0.25">
      <c r="B13" s="6">
        <f t="shared" si="1"/>
        <v>5</v>
      </c>
      <c r="C13" s="3" t="s">
        <v>261</v>
      </c>
      <c r="D13" s="45" t="s">
        <v>262</v>
      </c>
      <c r="E13" s="45"/>
      <c r="F13" s="45"/>
      <c r="G13" s="45"/>
      <c r="H13" s="45"/>
      <c r="I13" s="45"/>
      <c r="J13" s="4">
        <v>80</v>
      </c>
      <c r="K13" s="4">
        <v>75</v>
      </c>
      <c r="L13" s="4">
        <v>80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58.75</v>
      </c>
    </row>
    <row r="14" spans="2:18" x14ac:dyDescent="0.25">
      <c r="B14" s="6">
        <f t="shared" si="1"/>
        <v>6</v>
      </c>
      <c r="C14" s="3" t="s">
        <v>202</v>
      </c>
      <c r="D14" s="45" t="s">
        <v>263</v>
      </c>
      <c r="E14" s="45"/>
      <c r="F14" s="45"/>
      <c r="G14" s="45"/>
      <c r="H14" s="45"/>
      <c r="I14" s="45"/>
      <c r="J14" s="4">
        <v>85</v>
      </c>
      <c r="K14" s="4">
        <v>85</v>
      </c>
      <c r="L14" s="4">
        <v>95</v>
      </c>
      <c r="M14" s="4">
        <v>85</v>
      </c>
      <c r="N14" s="4">
        <v>0</v>
      </c>
      <c r="O14" s="4">
        <v>0</v>
      </c>
      <c r="P14" s="4">
        <v>0</v>
      </c>
      <c r="Q14" s="10">
        <f t="shared" si="0"/>
        <v>87.5</v>
      </c>
    </row>
    <row r="15" spans="2:18" x14ac:dyDescent="0.25">
      <c r="B15" s="6">
        <f t="shared" si="1"/>
        <v>7</v>
      </c>
      <c r="C15" s="3" t="s">
        <v>206</v>
      </c>
      <c r="D15" s="45" t="s">
        <v>207</v>
      </c>
      <c r="E15" s="45"/>
      <c r="F15" s="45"/>
      <c r="G15" s="45"/>
      <c r="H15" s="45"/>
      <c r="I15" s="45"/>
      <c r="J15" s="4">
        <v>97</v>
      </c>
      <c r="K15" s="4">
        <v>75</v>
      </c>
      <c r="L15" s="4">
        <v>75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61.75</v>
      </c>
    </row>
    <row r="16" spans="2:18" x14ac:dyDescent="0.25">
      <c r="B16" s="6">
        <f t="shared" si="1"/>
        <v>8</v>
      </c>
      <c r="C16" s="3" t="s">
        <v>31</v>
      </c>
      <c r="D16" s="45" t="s">
        <v>32</v>
      </c>
      <c r="E16" s="45"/>
      <c r="F16" s="45"/>
      <c r="G16" s="45"/>
      <c r="H16" s="45"/>
      <c r="I16" s="45"/>
      <c r="J16" s="4">
        <v>100</v>
      </c>
      <c r="K16" s="4">
        <v>92</v>
      </c>
      <c r="L16" s="4">
        <v>100</v>
      </c>
      <c r="M16" s="4">
        <v>95</v>
      </c>
      <c r="N16" s="4">
        <v>0</v>
      </c>
      <c r="O16" s="4">
        <v>0</v>
      </c>
      <c r="P16" s="4">
        <v>0</v>
      </c>
      <c r="Q16" s="10">
        <f t="shared" si="0"/>
        <v>96.75</v>
      </c>
    </row>
    <row r="17" spans="2:19" x14ac:dyDescent="0.25">
      <c r="B17" s="6">
        <f t="shared" si="1"/>
        <v>9</v>
      </c>
      <c r="C17" s="3" t="s">
        <v>33</v>
      </c>
      <c r="D17" s="45" t="s">
        <v>34</v>
      </c>
      <c r="E17" s="45"/>
      <c r="F17" s="45"/>
      <c r="G17" s="45"/>
      <c r="H17" s="45"/>
      <c r="I17" s="45"/>
      <c r="J17" s="4">
        <v>94</v>
      </c>
      <c r="K17" s="4">
        <v>76</v>
      </c>
      <c r="L17" s="4">
        <v>97</v>
      </c>
      <c r="M17" s="4">
        <v>85</v>
      </c>
      <c r="N17" s="4">
        <v>0</v>
      </c>
      <c r="O17" s="4">
        <v>0</v>
      </c>
      <c r="P17" s="4">
        <v>0</v>
      </c>
      <c r="Q17" s="10">
        <f t="shared" si="0"/>
        <v>88</v>
      </c>
    </row>
    <row r="18" spans="2:19" x14ac:dyDescent="0.25">
      <c r="B18" s="6">
        <f t="shared" si="1"/>
        <v>10</v>
      </c>
      <c r="C18" s="3" t="s">
        <v>35</v>
      </c>
      <c r="D18" s="45" t="s">
        <v>36</v>
      </c>
      <c r="E18" s="45"/>
      <c r="F18" s="45"/>
      <c r="G18" s="45"/>
      <c r="H18" s="45"/>
      <c r="I18" s="45"/>
      <c r="J18" s="4">
        <v>97</v>
      </c>
      <c r="K18" s="4">
        <v>98</v>
      </c>
      <c r="L18" s="4">
        <v>100</v>
      </c>
      <c r="M18" s="4">
        <v>95</v>
      </c>
      <c r="N18" s="4">
        <v>0</v>
      </c>
      <c r="O18" s="4">
        <v>0</v>
      </c>
      <c r="P18" s="4">
        <v>0</v>
      </c>
      <c r="Q18" s="10">
        <f t="shared" si="0"/>
        <v>97.5</v>
      </c>
    </row>
    <row r="19" spans="2:19" x14ac:dyDescent="0.25">
      <c r="B19" s="6">
        <f t="shared" si="1"/>
        <v>11</v>
      </c>
      <c r="C19" s="3" t="s">
        <v>264</v>
      </c>
      <c r="D19" s="45" t="s">
        <v>265</v>
      </c>
      <c r="E19" s="45"/>
      <c r="F19" s="45"/>
      <c r="G19" s="45"/>
      <c r="H19" s="45"/>
      <c r="I19" s="45"/>
      <c r="J19" s="4">
        <v>97</v>
      </c>
      <c r="K19" s="4">
        <v>85</v>
      </c>
      <c r="L19" s="4">
        <v>96</v>
      </c>
      <c r="M19" s="4">
        <v>70</v>
      </c>
      <c r="N19" s="4">
        <v>0</v>
      </c>
      <c r="O19" s="4">
        <v>0</v>
      </c>
      <c r="P19" s="4">
        <v>0</v>
      </c>
      <c r="Q19" s="10">
        <f t="shared" si="0"/>
        <v>87</v>
      </c>
    </row>
    <row r="20" spans="2:19" x14ac:dyDescent="0.25">
      <c r="B20" s="6">
        <f t="shared" si="1"/>
        <v>12</v>
      </c>
      <c r="C20" s="3" t="s">
        <v>266</v>
      </c>
      <c r="D20" s="45" t="s">
        <v>267</v>
      </c>
      <c r="E20" s="45"/>
      <c r="F20" s="45"/>
      <c r="G20" s="45"/>
      <c r="H20" s="45"/>
      <c r="I20" s="45"/>
      <c r="J20" s="4">
        <v>97</v>
      </c>
      <c r="K20" s="4">
        <v>80</v>
      </c>
      <c r="L20" s="4">
        <v>80</v>
      </c>
      <c r="M20" s="4">
        <v>87</v>
      </c>
      <c r="N20" s="4">
        <v>0</v>
      </c>
      <c r="O20" s="4">
        <v>0</v>
      </c>
      <c r="P20" s="4">
        <v>0</v>
      </c>
      <c r="Q20" s="10">
        <f t="shared" si="0"/>
        <v>86</v>
      </c>
    </row>
    <row r="21" spans="2:19" x14ac:dyDescent="0.25">
      <c r="B21" s="6">
        <f t="shared" si="1"/>
        <v>13</v>
      </c>
      <c r="C21" s="3" t="s">
        <v>268</v>
      </c>
      <c r="D21" s="46" t="s">
        <v>269</v>
      </c>
      <c r="E21" s="47"/>
      <c r="F21" s="47"/>
      <c r="G21" s="47"/>
      <c r="H21" s="47"/>
      <c r="I21" s="48"/>
      <c r="J21" s="4">
        <v>82</v>
      </c>
      <c r="K21" s="4">
        <v>85</v>
      </c>
      <c r="L21" s="4">
        <v>93</v>
      </c>
      <c r="M21" s="4">
        <v>80</v>
      </c>
      <c r="N21" s="4">
        <v>0</v>
      </c>
      <c r="O21" s="4">
        <v>0</v>
      </c>
      <c r="P21" s="4">
        <v>0</v>
      </c>
      <c r="Q21" s="10">
        <f t="shared" si="0"/>
        <v>85</v>
      </c>
    </row>
    <row r="22" spans="2:19" x14ac:dyDescent="0.25">
      <c r="B22" s="6">
        <f t="shared" si="1"/>
        <v>14</v>
      </c>
      <c r="C22" s="3" t="s">
        <v>37</v>
      </c>
      <c r="D22" s="45" t="s">
        <v>270</v>
      </c>
      <c r="E22" s="45"/>
      <c r="F22" s="45"/>
      <c r="G22" s="45"/>
      <c r="H22" s="45"/>
      <c r="I22" s="45"/>
      <c r="J22" s="4">
        <v>95</v>
      </c>
      <c r="K22" s="4">
        <v>85</v>
      </c>
      <c r="L22" s="4">
        <v>90</v>
      </c>
      <c r="M22" s="4">
        <v>90</v>
      </c>
      <c r="N22" s="4">
        <v>0</v>
      </c>
      <c r="O22" s="4">
        <v>0</v>
      </c>
      <c r="P22" s="4">
        <v>0</v>
      </c>
      <c r="Q22" s="10">
        <f t="shared" si="0"/>
        <v>90</v>
      </c>
    </row>
    <row r="23" spans="2:19" x14ac:dyDescent="0.25">
      <c r="B23" s="6">
        <f t="shared" si="1"/>
        <v>15</v>
      </c>
      <c r="C23" s="3" t="s">
        <v>271</v>
      </c>
      <c r="D23" s="46" t="s">
        <v>272</v>
      </c>
      <c r="E23" s="47"/>
      <c r="F23" s="47"/>
      <c r="G23" s="47"/>
      <c r="H23" s="47"/>
      <c r="I23" s="48"/>
      <c r="J23" s="4">
        <v>75</v>
      </c>
      <c r="K23" s="4">
        <v>80</v>
      </c>
      <c r="L23" s="4">
        <v>80</v>
      </c>
      <c r="M23" s="4">
        <v>80</v>
      </c>
      <c r="N23" s="4">
        <v>0</v>
      </c>
      <c r="O23" s="4">
        <v>0</v>
      </c>
      <c r="P23" s="4">
        <v>0</v>
      </c>
      <c r="Q23" s="10">
        <f t="shared" si="0"/>
        <v>78.75</v>
      </c>
    </row>
    <row r="24" spans="2:19" x14ac:dyDescent="0.25">
      <c r="B24" s="6">
        <f t="shared" si="1"/>
        <v>16</v>
      </c>
      <c r="C24" s="3" t="s">
        <v>273</v>
      </c>
      <c r="D24" s="45" t="s">
        <v>274</v>
      </c>
      <c r="E24" s="45"/>
      <c r="F24" s="45"/>
      <c r="G24" s="45"/>
      <c r="H24" s="45"/>
      <c r="I24" s="45"/>
      <c r="J24" s="4">
        <v>95</v>
      </c>
      <c r="K24" s="4">
        <v>86</v>
      </c>
      <c r="L24" s="4">
        <v>80</v>
      </c>
      <c r="M24" s="4">
        <v>80</v>
      </c>
      <c r="N24" s="4">
        <v>0</v>
      </c>
      <c r="O24" s="4">
        <v>0</v>
      </c>
      <c r="P24" s="4">
        <v>0</v>
      </c>
      <c r="Q24" s="10">
        <f t="shared" si="0"/>
        <v>85.25</v>
      </c>
    </row>
    <row r="25" spans="2:19" x14ac:dyDescent="0.25">
      <c r="B25" s="6">
        <f t="shared" si="1"/>
        <v>17</v>
      </c>
      <c r="C25" s="3" t="s">
        <v>275</v>
      </c>
      <c r="D25" s="45" t="s">
        <v>276</v>
      </c>
      <c r="E25" s="45"/>
      <c r="F25" s="45"/>
      <c r="G25" s="45"/>
      <c r="H25" s="45"/>
      <c r="I25" s="45"/>
      <c r="J25" s="4">
        <v>80</v>
      </c>
      <c r="K25" s="4">
        <v>85</v>
      </c>
      <c r="L25" s="4">
        <v>80</v>
      </c>
      <c r="M25" s="4">
        <v>85</v>
      </c>
      <c r="N25" s="4">
        <v>0</v>
      </c>
      <c r="O25" s="4">
        <v>0</v>
      </c>
      <c r="P25" s="4">
        <v>0</v>
      </c>
      <c r="Q25" s="10">
        <f t="shared" si="0"/>
        <v>82.5</v>
      </c>
      <c r="S25" s="17"/>
    </row>
    <row r="26" spans="2:19" x14ac:dyDescent="0.25">
      <c r="B26" s="6">
        <f t="shared" si="1"/>
        <v>18</v>
      </c>
      <c r="C26" s="3" t="s">
        <v>38</v>
      </c>
      <c r="D26" s="45" t="s">
        <v>39</v>
      </c>
      <c r="E26" s="45"/>
      <c r="F26" s="45"/>
      <c r="G26" s="45"/>
      <c r="H26" s="45"/>
      <c r="I26" s="45"/>
      <c r="J26" s="4">
        <v>94</v>
      </c>
      <c r="K26" s="4">
        <v>95</v>
      </c>
      <c r="L26" s="4">
        <v>100</v>
      </c>
      <c r="M26" s="4">
        <v>85</v>
      </c>
      <c r="N26" s="4">
        <v>0</v>
      </c>
      <c r="O26" s="4">
        <v>0</v>
      </c>
      <c r="P26" s="4">
        <v>0</v>
      </c>
      <c r="Q26" s="10">
        <f t="shared" si="0"/>
        <v>93.5</v>
      </c>
    </row>
    <row r="27" spans="2:19" x14ac:dyDescent="0.25">
      <c r="B27" s="6">
        <f t="shared" si="1"/>
        <v>19</v>
      </c>
      <c r="C27" s="3" t="s">
        <v>40</v>
      </c>
      <c r="D27" s="45" t="s">
        <v>277</v>
      </c>
      <c r="E27" s="45"/>
      <c r="F27" s="45"/>
      <c r="G27" s="45"/>
      <c r="H27" s="45"/>
      <c r="I27" s="45"/>
      <c r="J27" s="4">
        <v>100</v>
      </c>
      <c r="K27" s="4">
        <v>95</v>
      </c>
      <c r="L27" s="4">
        <v>95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95</v>
      </c>
      <c r="S27" s="17"/>
    </row>
    <row r="28" spans="2:19" x14ac:dyDescent="0.25">
      <c r="B28" s="6">
        <f t="shared" si="1"/>
        <v>20</v>
      </c>
      <c r="C28" s="3" t="s">
        <v>278</v>
      </c>
      <c r="D28" s="45" t="s">
        <v>279</v>
      </c>
      <c r="E28" s="45"/>
      <c r="F28" s="45"/>
      <c r="G28" s="45"/>
      <c r="H28" s="45"/>
      <c r="I28" s="45"/>
      <c r="J28" s="4">
        <v>80</v>
      </c>
      <c r="K28" s="4">
        <v>80</v>
      </c>
      <c r="L28" s="4">
        <v>95</v>
      </c>
      <c r="M28" s="4">
        <v>85</v>
      </c>
      <c r="N28" s="4">
        <v>0</v>
      </c>
      <c r="O28" s="4">
        <v>0</v>
      </c>
      <c r="P28" s="4">
        <v>0</v>
      </c>
      <c r="Q28" s="10">
        <f t="shared" si="0"/>
        <v>85</v>
      </c>
    </row>
    <row r="29" spans="2:19" x14ac:dyDescent="0.25">
      <c r="B29" s="6">
        <f t="shared" si="1"/>
        <v>21</v>
      </c>
      <c r="C29" s="3" t="s">
        <v>41</v>
      </c>
      <c r="D29" s="45" t="s">
        <v>42</v>
      </c>
      <c r="E29" s="45"/>
      <c r="F29" s="45"/>
      <c r="G29" s="45"/>
      <c r="H29" s="45"/>
      <c r="I29" s="45"/>
      <c r="J29" s="4">
        <v>92</v>
      </c>
      <c r="K29" s="4">
        <v>90</v>
      </c>
      <c r="L29" s="4">
        <v>92</v>
      </c>
      <c r="M29" s="4">
        <v>90</v>
      </c>
      <c r="N29" s="4">
        <v>0</v>
      </c>
      <c r="O29" s="4">
        <v>0</v>
      </c>
      <c r="P29" s="4">
        <v>0</v>
      </c>
      <c r="Q29" s="10">
        <f t="shared" si="0"/>
        <v>91</v>
      </c>
    </row>
    <row r="30" spans="2:19" x14ac:dyDescent="0.25">
      <c r="B30" s="6">
        <f t="shared" si="1"/>
        <v>22</v>
      </c>
      <c r="C30" s="3" t="s">
        <v>43</v>
      </c>
      <c r="D30" s="45" t="s">
        <v>44</v>
      </c>
      <c r="E30" s="45"/>
      <c r="F30" s="45"/>
      <c r="G30" s="45"/>
      <c r="H30" s="45"/>
      <c r="I30" s="45"/>
      <c r="J30" s="4">
        <v>93</v>
      </c>
      <c r="K30" s="4">
        <v>85</v>
      </c>
      <c r="L30" s="4">
        <v>90</v>
      </c>
      <c r="M30" s="4">
        <v>92</v>
      </c>
      <c r="N30" s="4">
        <v>0</v>
      </c>
      <c r="O30" s="4">
        <v>0</v>
      </c>
      <c r="P30" s="4">
        <v>0</v>
      </c>
      <c r="Q30" s="10">
        <f t="shared" si="0"/>
        <v>90</v>
      </c>
    </row>
    <row r="31" spans="2:19" x14ac:dyDescent="0.25">
      <c r="B31" s="6">
        <f t="shared" si="1"/>
        <v>23</v>
      </c>
      <c r="C31" s="3" t="s">
        <v>280</v>
      </c>
      <c r="D31" s="45" t="s">
        <v>281</v>
      </c>
      <c r="E31" s="45"/>
      <c r="F31" s="45"/>
      <c r="G31" s="45"/>
      <c r="H31" s="45"/>
      <c r="I31" s="45"/>
      <c r="J31" s="4">
        <v>86</v>
      </c>
      <c r="K31" s="4">
        <v>80</v>
      </c>
      <c r="L31" s="4">
        <v>97</v>
      </c>
      <c r="M31" s="4">
        <v>86</v>
      </c>
      <c r="N31" s="4">
        <v>0</v>
      </c>
      <c r="O31" s="4">
        <v>0</v>
      </c>
      <c r="P31" s="4">
        <v>0</v>
      </c>
      <c r="Q31" s="10">
        <f t="shared" si="0"/>
        <v>87.25</v>
      </c>
    </row>
    <row r="32" spans="2:19" x14ac:dyDescent="0.25">
      <c r="B32" s="6">
        <f t="shared" si="1"/>
        <v>24</v>
      </c>
      <c r="C32" s="3" t="s">
        <v>45</v>
      </c>
      <c r="D32" s="45" t="s">
        <v>282</v>
      </c>
      <c r="E32" s="45"/>
      <c r="F32" s="45"/>
      <c r="G32" s="45"/>
      <c r="H32" s="45"/>
      <c r="I32" s="45"/>
      <c r="J32" s="4">
        <v>97</v>
      </c>
      <c r="K32" s="4">
        <v>98</v>
      </c>
      <c r="L32" s="4">
        <v>97</v>
      </c>
      <c r="M32" s="4">
        <v>95</v>
      </c>
      <c r="N32" s="4">
        <v>0</v>
      </c>
      <c r="O32" s="4">
        <v>0</v>
      </c>
      <c r="P32" s="4">
        <v>0</v>
      </c>
      <c r="Q32" s="10">
        <f t="shared" si="0"/>
        <v>96.75</v>
      </c>
    </row>
    <row r="33" spans="2:17" x14ac:dyDescent="0.25">
      <c r="B33" s="6">
        <f t="shared" si="1"/>
        <v>25</v>
      </c>
      <c r="C33" s="3" t="s">
        <v>46</v>
      </c>
      <c r="D33" s="45" t="s">
        <v>283</v>
      </c>
      <c r="E33" s="45"/>
      <c r="F33" s="45"/>
      <c r="G33" s="45"/>
      <c r="H33" s="45"/>
      <c r="I33" s="45"/>
      <c r="J33" s="4">
        <v>94</v>
      </c>
      <c r="K33" s="4">
        <v>85</v>
      </c>
      <c r="L33" s="4">
        <v>80</v>
      </c>
      <c r="M33" s="4">
        <v>100</v>
      </c>
      <c r="N33" s="4">
        <v>0</v>
      </c>
      <c r="O33" s="4">
        <v>0</v>
      </c>
      <c r="P33" s="4">
        <v>0</v>
      </c>
      <c r="Q33" s="10">
        <f t="shared" si="0"/>
        <v>89.75</v>
      </c>
    </row>
    <row r="34" spans="2:17" x14ac:dyDescent="0.25">
      <c r="B34" s="6">
        <f t="shared" si="1"/>
        <v>26</v>
      </c>
      <c r="C34" s="3" t="s">
        <v>284</v>
      </c>
      <c r="D34" s="45" t="s">
        <v>285</v>
      </c>
      <c r="E34" s="45"/>
      <c r="F34" s="45"/>
      <c r="G34" s="45"/>
      <c r="H34" s="45"/>
      <c r="I34" s="45"/>
      <c r="J34" s="4">
        <v>90</v>
      </c>
      <c r="K34" s="4">
        <v>75</v>
      </c>
      <c r="L34" s="4">
        <v>70</v>
      </c>
      <c r="M34" s="4">
        <v>85</v>
      </c>
      <c r="N34" s="4">
        <v>0</v>
      </c>
      <c r="O34" s="4">
        <v>0</v>
      </c>
      <c r="P34" s="4">
        <v>0</v>
      </c>
      <c r="Q34" s="10">
        <f t="shared" si="0"/>
        <v>80</v>
      </c>
    </row>
    <row r="35" spans="2:17" x14ac:dyDescent="0.25">
      <c r="B35" s="6">
        <f t="shared" si="1"/>
        <v>27</v>
      </c>
      <c r="C35" s="3" t="s">
        <v>286</v>
      </c>
      <c r="D35" s="45" t="s">
        <v>287</v>
      </c>
      <c r="E35" s="45"/>
      <c r="F35" s="45"/>
      <c r="G35" s="45"/>
      <c r="H35" s="45"/>
      <c r="I35" s="45"/>
      <c r="J35" s="4">
        <v>80</v>
      </c>
      <c r="K35" s="4">
        <v>85</v>
      </c>
      <c r="L35" s="4">
        <v>80</v>
      </c>
      <c r="M35" s="4">
        <v>95</v>
      </c>
      <c r="N35" s="4">
        <v>0</v>
      </c>
      <c r="O35" s="4">
        <v>0</v>
      </c>
      <c r="P35" s="4">
        <v>0</v>
      </c>
      <c r="Q35" s="10">
        <f t="shared" si="0"/>
        <v>85</v>
      </c>
    </row>
    <row r="36" spans="2:17" x14ac:dyDescent="0.25">
      <c r="B36" s="6">
        <f t="shared" si="1"/>
        <v>28</v>
      </c>
      <c r="C36" s="3" t="s">
        <v>47</v>
      </c>
      <c r="D36" s="45" t="s">
        <v>48</v>
      </c>
      <c r="E36" s="45"/>
      <c r="F36" s="45"/>
      <c r="G36" s="45"/>
      <c r="H36" s="45"/>
      <c r="I36" s="45"/>
      <c r="J36" s="4">
        <v>94</v>
      </c>
      <c r="K36" s="4">
        <v>98</v>
      </c>
      <c r="L36" s="4">
        <v>100</v>
      </c>
      <c r="M36" s="4">
        <v>95</v>
      </c>
      <c r="N36" s="4">
        <v>0</v>
      </c>
      <c r="O36" s="4">
        <v>0</v>
      </c>
      <c r="P36" s="4">
        <v>0</v>
      </c>
      <c r="Q36" s="10">
        <f t="shared" si="0"/>
        <v>96.75</v>
      </c>
    </row>
    <row r="37" spans="2:17" x14ac:dyDescent="0.25">
      <c r="B37" s="6">
        <f t="shared" si="1"/>
        <v>29</v>
      </c>
      <c r="C37" s="3" t="s">
        <v>49</v>
      </c>
      <c r="D37" s="45" t="s">
        <v>50</v>
      </c>
      <c r="E37" s="45"/>
      <c r="F37" s="45"/>
      <c r="G37" s="45"/>
      <c r="H37" s="45"/>
      <c r="I37" s="45"/>
      <c r="J37" s="4">
        <v>97</v>
      </c>
      <c r="K37" s="4">
        <v>84</v>
      </c>
      <c r="L37" s="4">
        <v>90</v>
      </c>
      <c r="M37" s="4">
        <v>85</v>
      </c>
      <c r="N37" s="4">
        <v>0</v>
      </c>
      <c r="O37" s="4">
        <v>0</v>
      </c>
      <c r="P37" s="4">
        <v>0</v>
      </c>
      <c r="Q37" s="10">
        <f t="shared" si="0"/>
        <v>89</v>
      </c>
    </row>
    <row r="38" spans="2:17" x14ac:dyDescent="0.25">
      <c r="B38" s="6">
        <f t="shared" si="1"/>
        <v>30</v>
      </c>
      <c r="C38" s="3" t="s">
        <v>51</v>
      </c>
      <c r="D38" s="45" t="s">
        <v>288</v>
      </c>
      <c r="E38" s="45"/>
      <c r="F38" s="45"/>
      <c r="G38" s="45"/>
      <c r="H38" s="45"/>
      <c r="I38" s="45"/>
      <c r="J38" s="4">
        <v>93</v>
      </c>
      <c r="K38" s="4">
        <v>85</v>
      </c>
      <c r="L38" s="4">
        <v>95</v>
      </c>
      <c r="M38" s="4">
        <v>100</v>
      </c>
      <c r="N38" s="4">
        <v>0</v>
      </c>
      <c r="O38" s="4">
        <v>0</v>
      </c>
      <c r="P38" s="4">
        <v>0</v>
      </c>
      <c r="Q38" s="10">
        <f t="shared" si="0"/>
        <v>93.25</v>
      </c>
    </row>
    <row r="39" spans="2:17" x14ac:dyDescent="0.25">
      <c r="B39" s="6">
        <f t="shared" si="1"/>
        <v>31</v>
      </c>
      <c r="C39" s="6"/>
      <c r="D39" s="30"/>
      <c r="E39" s="30"/>
      <c r="F39" s="30"/>
      <c r="G39" s="30"/>
      <c r="H39" s="30"/>
      <c r="I39" s="30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30"/>
      <c r="E40" s="30"/>
      <c r="F40" s="30"/>
      <c r="G40" s="30"/>
      <c r="H40" s="30"/>
      <c r="I40" s="30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30"/>
      <c r="E41" s="30"/>
      <c r="F41" s="30"/>
      <c r="G41" s="30"/>
      <c r="H41" s="30"/>
      <c r="I41" s="30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30"/>
      <c r="E42" s="30"/>
      <c r="F42" s="30"/>
      <c r="G42" s="30"/>
      <c r="H42" s="30"/>
      <c r="I42" s="30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30"/>
      <c r="E43" s="30"/>
      <c r="F43" s="30"/>
      <c r="G43" s="30"/>
      <c r="H43" s="30"/>
      <c r="I43" s="30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30"/>
      <c r="E44" s="30"/>
      <c r="F44" s="30"/>
      <c r="G44" s="30"/>
      <c r="H44" s="30"/>
      <c r="I44" s="30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30"/>
      <c r="E45" s="30"/>
      <c r="F45" s="30"/>
      <c r="G45" s="30"/>
      <c r="H45" s="30"/>
      <c r="I45" s="30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30"/>
      <c r="E46" s="30"/>
      <c r="F46" s="30"/>
      <c r="G46" s="30"/>
      <c r="H46" s="30"/>
      <c r="I46" s="30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30</v>
      </c>
      <c r="K54" s="11">
        <f t="shared" ref="K54:P54" si="2">COUNTIF(K9:K53,"&gt;=70")</f>
        <v>30</v>
      </c>
      <c r="L54" s="11">
        <f t="shared" si="2"/>
        <v>30</v>
      </c>
      <c r="M54" s="11">
        <f t="shared" si="2"/>
        <v>27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27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0</v>
      </c>
      <c r="K55" s="12">
        <f t="shared" ref="K55:Q55" si="4">COUNTIF(K9:K53,"&lt;70")</f>
        <v>0</v>
      </c>
      <c r="L55" s="12">
        <f t="shared" si="4"/>
        <v>0</v>
      </c>
      <c r="M55" s="12">
        <f t="shared" si="4"/>
        <v>3</v>
      </c>
      <c r="N55" s="12">
        <f t="shared" si="4"/>
        <v>30</v>
      </c>
      <c r="O55" s="12">
        <f t="shared" si="4"/>
        <v>30</v>
      </c>
      <c r="P55" s="12">
        <f t="shared" si="4"/>
        <v>30</v>
      </c>
      <c r="Q55" s="12">
        <f t="shared" si="4"/>
        <v>3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30</v>
      </c>
      <c r="K56" s="12">
        <f t="shared" ref="K56:Q56" si="5">COUNT(K9:K53)</f>
        <v>30</v>
      </c>
      <c r="L56" s="12">
        <f t="shared" si="5"/>
        <v>30</v>
      </c>
      <c r="M56" s="12">
        <f t="shared" si="5"/>
        <v>30</v>
      </c>
      <c r="N56" s="12">
        <f t="shared" si="5"/>
        <v>30</v>
      </c>
      <c r="O56" s="12">
        <f t="shared" si="5"/>
        <v>30</v>
      </c>
      <c r="P56" s="12">
        <f t="shared" si="5"/>
        <v>30</v>
      </c>
      <c r="Q56" s="12">
        <f t="shared" si="5"/>
        <v>30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1</v>
      </c>
      <c r="K57" s="14">
        <f t="shared" ref="K57:Q57" si="6">K54/K56</f>
        <v>1</v>
      </c>
      <c r="L57" s="14">
        <f t="shared" si="6"/>
        <v>1</v>
      </c>
      <c r="M57" s="14">
        <f t="shared" si="6"/>
        <v>0.9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0.9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0</v>
      </c>
      <c r="K58" s="13">
        <f t="shared" ref="K58:Q58" si="7">K55/K56</f>
        <v>0</v>
      </c>
      <c r="L58" s="14">
        <f t="shared" si="7"/>
        <v>0</v>
      </c>
      <c r="M58" s="14">
        <f t="shared" si="7"/>
        <v>0.1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0.1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62"/>
  <sheetViews>
    <sheetView tabSelected="1" zoomScale="112" zoomScaleNormal="112" workbookViewId="0">
      <selection activeCell="T31" sqref="T3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 x14ac:dyDescent="0.25">
      <c r="C3" s="19" t="s">
        <v>8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"/>
      <c r="R3" s="1"/>
    </row>
    <row r="4" spans="2:18" x14ac:dyDescent="0.25">
      <c r="C4" t="s">
        <v>0</v>
      </c>
      <c r="D4" s="24" t="s">
        <v>289</v>
      </c>
      <c r="E4" s="24"/>
      <c r="F4" s="24"/>
      <c r="G4" s="24"/>
      <c r="I4" t="s">
        <v>1</v>
      </c>
      <c r="J4" s="43" t="s">
        <v>290</v>
      </c>
      <c r="K4" s="43"/>
      <c r="M4" t="s">
        <v>2</v>
      </c>
      <c r="N4" s="27">
        <v>45812</v>
      </c>
      <c r="O4" s="27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6" t="s">
        <v>291</v>
      </c>
      <c r="E6" s="26"/>
      <c r="F6" s="26"/>
      <c r="G6" s="26"/>
      <c r="I6" s="20" t="s">
        <v>22</v>
      </c>
      <c r="J6" s="20"/>
      <c r="K6" s="38" t="s">
        <v>24</v>
      </c>
      <c r="L6" s="38"/>
      <c r="M6" s="38"/>
      <c r="N6" s="38"/>
      <c r="O6" s="38"/>
      <c r="P6" s="38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4" t="s">
        <v>5</v>
      </c>
      <c r="E8" s="34"/>
      <c r="F8" s="34"/>
      <c r="G8" s="34"/>
      <c r="H8" s="34"/>
      <c r="I8" s="34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 t="s">
        <v>292</v>
      </c>
      <c r="D9" s="25" t="s">
        <v>293</v>
      </c>
      <c r="E9" s="25"/>
      <c r="F9" s="25"/>
      <c r="G9" s="25"/>
      <c r="H9" s="25"/>
      <c r="I9" s="25"/>
      <c r="J9" s="4">
        <v>75</v>
      </c>
      <c r="K9" s="4">
        <v>92</v>
      </c>
      <c r="L9" s="4">
        <v>81</v>
      </c>
      <c r="M9" s="4">
        <v>90</v>
      </c>
      <c r="N9" s="4">
        <v>0</v>
      </c>
      <c r="O9" s="4">
        <v>0</v>
      </c>
      <c r="P9" s="4">
        <v>0</v>
      </c>
      <c r="Q9" s="10">
        <f>SUM(J9:P9)/6</f>
        <v>56.333333333333336</v>
      </c>
    </row>
    <row r="10" spans="2:18" x14ac:dyDescent="0.25">
      <c r="B10" s="6">
        <f>B9+1</f>
        <v>2</v>
      </c>
      <c r="C10" s="3" t="s">
        <v>294</v>
      </c>
      <c r="D10" s="25" t="s">
        <v>295</v>
      </c>
      <c r="E10" s="25"/>
      <c r="F10" s="25"/>
      <c r="G10" s="25"/>
      <c r="H10" s="25"/>
      <c r="I10" s="25"/>
      <c r="J10" s="4">
        <v>93</v>
      </c>
      <c r="K10" s="4">
        <v>98</v>
      </c>
      <c r="L10" s="4">
        <v>90</v>
      </c>
      <c r="M10" s="4">
        <v>95</v>
      </c>
      <c r="N10" s="4">
        <v>0</v>
      </c>
      <c r="O10" s="4">
        <v>0</v>
      </c>
      <c r="P10" s="4">
        <v>0</v>
      </c>
      <c r="Q10" s="10">
        <f t="shared" ref="Q10:Q32" si="0">SUM(J10:P10)/6</f>
        <v>62.666666666666664</v>
      </c>
    </row>
    <row r="11" spans="2:18" x14ac:dyDescent="0.25">
      <c r="B11" s="6">
        <f t="shared" ref="B11:B53" si="1">B10+1</f>
        <v>3</v>
      </c>
      <c r="C11" s="3" t="s">
        <v>296</v>
      </c>
      <c r="D11" s="40" t="s">
        <v>297</v>
      </c>
      <c r="E11" s="41"/>
      <c r="F11" s="41"/>
      <c r="G11" s="41"/>
      <c r="H11" s="41"/>
      <c r="I11" s="42"/>
      <c r="J11" s="4">
        <v>94</v>
      </c>
      <c r="K11" s="4">
        <v>98</v>
      </c>
      <c r="L11" s="4">
        <v>83</v>
      </c>
      <c r="M11" s="4">
        <v>93</v>
      </c>
      <c r="N11" s="4">
        <v>0</v>
      </c>
      <c r="O11" s="4">
        <v>0</v>
      </c>
      <c r="P11" s="4">
        <v>0</v>
      </c>
      <c r="Q11" s="10">
        <f t="shared" si="0"/>
        <v>61.333333333333336</v>
      </c>
    </row>
    <row r="12" spans="2:18" x14ac:dyDescent="0.25">
      <c r="B12" s="6">
        <f t="shared" si="1"/>
        <v>4</v>
      </c>
      <c r="C12" s="3" t="s">
        <v>298</v>
      </c>
      <c r="D12" s="25" t="s">
        <v>299</v>
      </c>
      <c r="E12" s="25"/>
      <c r="F12" s="25"/>
      <c r="G12" s="25"/>
      <c r="H12" s="25"/>
      <c r="I12" s="25"/>
      <c r="J12" s="4">
        <v>90</v>
      </c>
      <c r="K12" s="4">
        <v>80</v>
      </c>
      <c r="L12" s="4">
        <v>82</v>
      </c>
      <c r="M12" s="4">
        <v>75</v>
      </c>
      <c r="N12" s="4">
        <v>0</v>
      </c>
      <c r="O12" s="4">
        <v>0</v>
      </c>
      <c r="P12" s="4">
        <v>0</v>
      </c>
      <c r="Q12" s="10">
        <f t="shared" si="0"/>
        <v>54.5</v>
      </c>
    </row>
    <row r="13" spans="2:18" x14ac:dyDescent="0.25">
      <c r="B13" s="6">
        <f t="shared" si="1"/>
        <v>5</v>
      </c>
      <c r="C13" s="3" t="s">
        <v>300</v>
      </c>
      <c r="D13" s="40" t="s">
        <v>301</v>
      </c>
      <c r="E13" s="41"/>
      <c r="F13" s="41"/>
      <c r="G13" s="41"/>
      <c r="H13" s="41"/>
      <c r="I13" s="42"/>
      <c r="J13" s="4">
        <v>92</v>
      </c>
      <c r="K13" s="4">
        <v>88</v>
      </c>
      <c r="L13" s="4">
        <v>82</v>
      </c>
      <c r="M13" s="4">
        <v>80</v>
      </c>
      <c r="N13" s="4">
        <v>0</v>
      </c>
      <c r="O13" s="4">
        <v>0</v>
      </c>
      <c r="P13" s="4">
        <v>0</v>
      </c>
      <c r="Q13" s="10">
        <f t="shared" si="0"/>
        <v>57</v>
      </c>
    </row>
    <row r="14" spans="2:18" x14ac:dyDescent="0.25">
      <c r="B14" s="6">
        <f t="shared" si="1"/>
        <v>6</v>
      </c>
      <c r="C14" s="3" t="s">
        <v>302</v>
      </c>
      <c r="D14" s="25" t="s">
        <v>303</v>
      </c>
      <c r="E14" s="25"/>
      <c r="F14" s="25"/>
      <c r="G14" s="25"/>
      <c r="H14" s="25"/>
      <c r="I14" s="25"/>
      <c r="J14" s="4">
        <v>97</v>
      </c>
      <c r="K14" s="4">
        <v>93</v>
      </c>
      <c r="L14" s="4">
        <v>82</v>
      </c>
      <c r="M14" s="4">
        <v>93</v>
      </c>
      <c r="N14" s="4">
        <v>0</v>
      </c>
      <c r="O14" s="4">
        <v>0</v>
      </c>
      <c r="P14" s="4">
        <v>0</v>
      </c>
      <c r="Q14" s="10">
        <f t="shared" si="0"/>
        <v>60.833333333333336</v>
      </c>
    </row>
    <row r="15" spans="2:18" x14ac:dyDescent="0.25">
      <c r="B15" s="6">
        <f t="shared" si="1"/>
        <v>7</v>
      </c>
      <c r="C15" s="3" t="s">
        <v>304</v>
      </c>
      <c r="D15" s="25" t="s">
        <v>305</v>
      </c>
      <c r="E15" s="25"/>
      <c r="F15" s="25"/>
      <c r="G15" s="25"/>
      <c r="H15" s="25"/>
      <c r="I15" s="25"/>
      <c r="J15" s="4">
        <v>97</v>
      </c>
      <c r="K15" s="4">
        <v>80</v>
      </c>
      <c r="L15" s="4">
        <v>72</v>
      </c>
      <c r="M15" s="4">
        <v>92</v>
      </c>
      <c r="N15" s="4">
        <v>0</v>
      </c>
      <c r="O15" s="4">
        <v>0</v>
      </c>
      <c r="P15" s="4">
        <v>0</v>
      </c>
      <c r="Q15" s="10">
        <f t="shared" si="0"/>
        <v>56.833333333333336</v>
      </c>
    </row>
    <row r="16" spans="2:18" x14ac:dyDescent="0.25">
      <c r="B16" s="6">
        <f t="shared" si="1"/>
        <v>8</v>
      </c>
      <c r="C16" s="3" t="s">
        <v>306</v>
      </c>
      <c r="D16" s="25" t="s">
        <v>307</v>
      </c>
      <c r="E16" s="25"/>
      <c r="F16" s="25"/>
      <c r="G16" s="25"/>
      <c r="H16" s="25"/>
      <c r="I16" s="25"/>
      <c r="J16" s="4">
        <v>100</v>
      </c>
      <c r="K16" s="4">
        <v>100</v>
      </c>
      <c r="L16" s="4">
        <v>88</v>
      </c>
      <c r="M16" s="4">
        <v>90</v>
      </c>
      <c r="N16" s="4">
        <v>0</v>
      </c>
      <c r="O16" s="4">
        <v>0</v>
      </c>
      <c r="P16" s="4">
        <v>0</v>
      </c>
      <c r="Q16" s="10">
        <f t="shared" si="0"/>
        <v>63</v>
      </c>
    </row>
    <row r="17" spans="2:17" x14ac:dyDescent="0.25">
      <c r="B17" s="6">
        <f t="shared" si="1"/>
        <v>9</v>
      </c>
      <c r="C17" s="3" t="s">
        <v>308</v>
      </c>
      <c r="D17" s="25" t="s">
        <v>309</v>
      </c>
      <c r="E17" s="25"/>
      <c r="F17" s="25"/>
      <c r="G17" s="25"/>
      <c r="H17" s="25"/>
      <c r="I17" s="25"/>
      <c r="J17" s="4">
        <v>100</v>
      </c>
      <c r="K17" s="4">
        <v>96</v>
      </c>
      <c r="L17" s="4">
        <v>81</v>
      </c>
      <c r="M17" s="4">
        <v>90</v>
      </c>
      <c r="N17" s="4">
        <v>0</v>
      </c>
      <c r="O17" s="4">
        <v>0</v>
      </c>
      <c r="P17" s="4">
        <v>0</v>
      </c>
      <c r="Q17" s="10">
        <f t="shared" si="0"/>
        <v>61.166666666666664</v>
      </c>
    </row>
    <row r="18" spans="2:17" x14ac:dyDescent="0.25">
      <c r="B18" s="6">
        <f t="shared" si="1"/>
        <v>10</v>
      </c>
      <c r="C18" s="3" t="s">
        <v>310</v>
      </c>
      <c r="D18" s="25" t="s">
        <v>311</v>
      </c>
      <c r="E18" s="25"/>
      <c r="F18" s="25"/>
      <c r="G18" s="25"/>
      <c r="H18" s="25"/>
      <c r="I18" s="25"/>
      <c r="J18" s="4">
        <v>92</v>
      </c>
      <c r="K18" s="4">
        <v>93</v>
      </c>
      <c r="L18" s="4">
        <v>82</v>
      </c>
      <c r="M18" s="4">
        <v>90</v>
      </c>
      <c r="N18" s="4">
        <v>0</v>
      </c>
      <c r="O18" s="4">
        <v>0</v>
      </c>
      <c r="P18" s="4">
        <v>0</v>
      </c>
      <c r="Q18" s="10">
        <f t="shared" si="0"/>
        <v>59.5</v>
      </c>
    </row>
    <row r="19" spans="2:17" x14ac:dyDescent="0.25">
      <c r="B19" s="6">
        <f t="shared" si="1"/>
        <v>11</v>
      </c>
      <c r="C19" s="3" t="s">
        <v>312</v>
      </c>
      <c r="D19" s="25" t="s">
        <v>313</v>
      </c>
      <c r="E19" s="25"/>
      <c r="F19" s="25"/>
      <c r="G19" s="25"/>
      <c r="H19" s="25"/>
      <c r="I19" s="25"/>
      <c r="J19" s="4">
        <v>100</v>
      </c>
      <c r="K19" s="4">
        <v>100</v>
      </c>
      <c r="L19" s="4">
        <v>90</v>
      </c>
      <c r="M19" s="4">
        <v>95</v>
      </c>
      <c r="N19" s="4">
        <v>0</v>
      </c>
      <c r="O19" s="4">
        <v>0</v>
      </c>
      <c r="P19" s="4">
        <v>0</v>
      </c>
      <c r="Q19" s="10">
        <f t="shared" si="0"/>
        <v>64.166666666666671</v>
      </c>
    </row>
    <row r="20" spans="2:17" x14ac:dyDescent="0.25">
      <c r="B20" s="6">
        <f t="shared" si="1"/>
        <v>12</v>
      </c>
      <c r="C20" s="3" t="s">
        <v>314</v>
      </c>
      <c r="D20" s="25" t="s">
        <v>315</v>
      </c>
      <c r="E20" s="25"/>
      <c r="F20" s="25"/>
      <c r="G20" s="25"/>
      <c r="H20" s="25"/>
      <c r="I20" s="25"/>
      <c r="J20" s="4">
        <v>76</v>
      </c>
      <c r="K20" s="4">
        <v>94</v>
      </c>
      <c r="L20" s="4">
        <v>77</v>
      </c>
      <c r="M20" s="4">
        <v>90</v>
      </c>
      <c r="N20" s="4">
        <v>0</v>
      </c>
      <c r="O20" s="4">
        <v>0</v>
      </c>
      <c r="P20" s="4">
        <v>0</v>
      </c>
      <c r="Q20" s="10">
        <f t="shared" si="0"/>
        <v>56.166666666666664</v>
      </c>
    </row>
    <row r="21" spans="2:17" x14ac:dyDescent="0.25">
      <c r="B21" s="6">
        <f t="shared" si="1"/>
        <v>13</v>
      </c>
      <c r="C21" s="3" t="s">
        <v>316</v>
      </c>
      <c r="D21" s="25" t="s">
        <v>317</v>
      </c>
      <c r="E21" s="25"/>
      <c r="F21" s="25"/>
      <c r="G21" s="25"/>
      <c r="H21" s="25"/>
      <c r="I21" s="25"/>
      <c r="J21" s="4">
        <v>96</v>
      </c>
      <c r="K21" s="4">
        <v>100</v>
      </c>
      <c r="L21" s="4">
        <v>82</v>
      </c>
      <c r="M21" s="4">
        <v>93</v>
      </c>
      <c r="N21" s="4">
        <v>0</v>
      </c>
      <c r="O21" s="4">
        <v>0</v>
      </c>
      <c r="P21" s="4">
        <v>0</v>
      </c>
      <c r="Q21" s="10">
        <f t="shared" si="0"/>
        <v>61.833333333333336</v>
      </c>
    </row>
    <row r="22" spans="2:17" x14ac:dyDescent="0.25">
      <c r="B22" s="6">
        <f t="shared" si="1"/>
        <v>14</v>
      </c>
      <c r="C22" s="3" t="s">
        <v>318</v>
      </c>
      <c r="D22" s="25" t="s">
        <v>319</v>
      </c>
      <c r="E22" s="25"/>
      <c r="F22" s="25"/>
      <c r="G22" s="25"/>
      <c r="H22" s="25"/>
      <c r="I22" s="25"/>
      <c r="J22" s="4">
        <v>100</v>
      </c>
      <c r="K22" s="4">
        <v>90</v>
      </c>
      <c r="L22" s="4">
        <v>90</v>
      </c>
      <c r="M22" s="4">
        <v>92</v>
      </c>
      <c r="N22" s="4">
        <v>0</v>
      </c>
      <c r="O22" s="4">
        <v>0</v>
      </c>
      <c r="P22" s="4">
        <v>0</v>
      </c>
      <c r="Q22" s="10">
        <f t="shared" si="0"/>
        <v>62</v>
      </c>
    </row>
    <row r="23" spans="2:17" x14ac:dyDescent="0.25">
      <c r="B23" s="6">
        <f t="shared" si="1"/>
        <v>15</v>
      </c>
      <c r="C23" s="3" t="s">
        <v>320</v>
      </c>
      <c r="D23" s="25" t="s">
        <v>321</v>
      </c>
      <c r="E23" s="25"/>
      <c r="F23" s="25"/>
      <c r="G23" s="25"/>
      <c r="H23" s="25"/>
      <c r="I23" s="25"/>
      <c r="J23" s="4">
        <v>100</v>
      </c>
      <c r="K23" s="4">
        <v>100</v>
      </c>
      <c r="L23" s="4">
        <v>83</v>
      </c>
      <c r="M23" s="4">
        <v>92</v>
      </c>
      <c r="N23" s="4">
        <v>0</v>
      </c>
      <c r="O23" s="4">
        <v>0</v>
      </c>
      <c r="P23" s="4">
        <v>0</v>
      </c>
      <c r="Q23" s="10">
        <f t="shared" si="0"/>
        <v>62.5</v>
      </c>
    </row>
    <row r="24" spans="2:17" x14ac:dyDescent="0.25">
      <c r="B24" s="6">
        <f t="shared" si="1"/>
        <v>16</v>
      </c>
      <c r="C24" s="3" t="s">
        <v>322</v>
      </c>
      <c r="D24" s="40" t="s">
        <v>323</v>
      </c>
      <c r="E24" s="41"/>
      <c r="F24" s="41"/>
      <c r="G24" s="41"/>
      <c r="H24" s="41"/>
      <c r="I24" s="42"/>
      <c r="J24" s="4">
        <v>92</v>
      </c>
      <c r="K24" s="4">
        <v>98</v>
      </c>
      <c r="L24" s="4">
        <v>87</v>
      </c>
      <c r="M24" s="4">
        <v>95</v>
      </c>
      <c r="N24" s="4">
        <v>0</v>
      </c>
      <c r="O24" s="4">
        <v>0</v>
      </c>
      <c r="P24" s="4">
        <v>0</v>
      </c>
      <c r="Q24" s="10">
        <f t="shared" si="0"/>
        <v>62</v>
      </c>
    </row>
    <row r="25" spans="2:17" x14ac:dyDescent="0.25">
      <c r="B25" s="6">
        <f t="shared" si="1"/>
        <v>17</v>
      </c>
      <c r="C25" s="3" t="s">
        <v>324</v>
      </c>
      <c r="D25" s="25" t="s">
        <v>325</v>
      </c>
      <c r="E25" s="25"/>
      <c r="F25" s="25"/>
      <c r="G25" s="25"/>
      <c r="H25" s="25"/>
      <c r="I25" s="25"/>
      <c r="J25" s="4">
        <v>88</v>
      </c>
      <c r="K25" s="4">
        <v>80</v>
      </c>
      <c r="L25" s="4">
        <v>72</v>
      </c>
      <c r="M25" s="4">
        <v>85</v>
      </c>
      <c r="N25" s="4">
        <v>0</v>
      </c>
      <c r="O25" s="4">
        <v>0</v>
      </c>
      <c r="P25" s="4">
        <v>0</v>
      </c>
      <c r="Q25" s="10">
        <f t="shared" si="0"/>
        <v>54.166666666666664</v>
      </c>
    </row>
    <row r="26" spans="2:17" x14ac:dyDescent="0.25">
      <c r="B26" s="6">
        <f t="shared" si="1"/>
        <v>18</v>
      </c>
      <c r="C26" s="3" t="s">
        <v>326</v>
      </c>
      <c r="D26" s="25" t="s">
        <v>327</v>
      </c>
      <c r="E26" s="25"/>
      <c r="F26" s="25"/>
      <c r="G26" s="25"/>
      <c r="H26" s="25"/>
      <c r="I26" s="25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0</v>
      </c>
    </row>
    <row r="27" spans="2:17" x14ac:dyDescent="0.25">
      <c r="B27" s="6">
        <f t="shared" si="1"/>
        <v>19</v>
      </c>
      <c r="C27" s="3" t="s">
        <v>328</v>
      </c>
      <c r="D27" s="25" t="s">
        <v>329</v>
      </c>
      <c r="E27" s="25"/>
      <c r="F27" s="25"/>
      <c r="G27" s="25"/>
      <c r="H27" s="25"/>
      <c r="I27" s="25"/>
      <c r="J27" s="4">
        <v>75</v>
      </c>
      <c r="K27" s="4">
        <v>100</v>
      </c>
      <c r="L27" s="4">
        <v>83</v>
      </c>
      <c r="M27" s="4">
        <v>90</v>
      </c>
      <c r="N27" s="4">
        <v>0</v>
      </c>
      <c r="O27" s="4">
        <v>0</v>
      </c>
      <c r="P27" s="4">
        <v>0</v>
      </c>
      <c r="Q27" s="10">
        <f t="shared" si="0"/>
        <v>58</v>
      </c>
    </row>
    <row r="28" spans="2:17" x14ac:dyDescent="0.25">
      <c r="B28" s="6">
        <f t="shared" si="1"/>
        <v>20</v>
      </c>
      <c r="C28" s="3" t="s">
        <v>330</v>
      </c>
      <c r="D28" s="40" t="s">
        <v>331</v>
      </c>
      <c r="E28" s="41"/>
      <c r="F28" s="41"/>
      <c r="G28" s="41"/>
      <c r="H28" s="41"/>
      <c r="I28" s="42"/>
      <c r="J28" s="4">
        <v>96</v>
      </c>
      <c r="K28" s="4">
        <v>80</v>
      </c>
      <c r="L28" s="4">
        <v>72</v>
      </c>
      <c r="M28" s="4">
        <v>80</v>
      </c>
      <c r="N28" s="4">
        <v>0</v>
      </c>
      <c r="O28" s="4">
        <v>0</v>
      </c>
      <c r="P28" s="4">
        <v>0</v>
      </c>
      <c r="Q28" s="10">
        <f t="shared" si="0"/>
        <v>54.666666666666664</v>
      </c>
    </row>
    <row r="29" spans="2:17" x14ac:dyDescent="0.25">
      <c r="B29" s="6">
        <f t="shared" si="1"/>
        <v>21</v>
      </c>
      <c r="C29" s="3" t="s">
        <v>332</v>
      </c>
      <c r="D29" s="25" t="s">
        <v>333</v>
      </c>
      <c r="E29" s="25"/>
      <c r="F29" s="25"/>
      <c r="G29" s="25"/>
      <c r="H29" s="25"/>
      <c r="I29" s="25"/>
      <c r="J29" s="4">
        <v>100</v>
      </c>
      <c r="K29" s="4">
        <v>100</v>
      </c>
      <c r="L29" s="4">
        <v>85</v>
      </c>
      <c r="M29" s="4">
        <v>95</v>
      </c>
      <c r="N29" s="4">
        <v>0</v>
      </c>
      <c r="O29" s="4">
        <v>0</v>
      </c>
      <c r="P29" s="4">
        <v>0</v>
      </c>
      <c r="Q29" s="10">
        <f t="shared" si="0"/>
        <v>63.333333333333336</v>
      </c>
    </row>
    <row r="30" spans="2:17" x14ac:dyDescent="0.25">
      <c r="B30" s="6">
        <f t="shared" si="1"/>
        <v>22</v>
      </c>
      <c r="C30" s="3" t="s">
        <v>334</v>
      </c>
      <c r="D30" s="25" t="s">
        <v>335</v>
      </c>
      <c r="E30" s="25"/>
      <c r="F30" s="25"/>
      <c r="G30" s="25"/>
      <c r="H30" s="25"/>
      <c r="I30" s="25"/>
      <c r="J30" s="4">
        <v>90</v>
      </c>
      <c r="K30" s="4">
        <v>100</v>
      </c>
      <c r="L30" s="4">
        <v>82</v>
      </c>
      <c r="M30" s="4">
        <v>90</v>
      </c>
      <c r="N30" s="4">
        <v>0</v>
      </c>
      <c r="O30" s="4">
        <v>0</v>
      </c>
      <c r="P30" s="4">
        <v>0</v>
      </c>
      <c r="Q30" s="10">
        <f t="shared" si="0"/>
        <v>60.333333333333336</v>
      </c>
    </row>
    <row r="31" spans="2:17" x14ac:dyDescent="0.25">
      <c r="B31" s="6">
        <f t="shared" si="1"/>
        <v>23</v>
      </c>
      <c r="C31" s="3" t="s">
        <v>336</v>
      </c>
      <c r="D31" s="25" t="s">
        <v>337</v>
      </c>
      <c r="E31" s="25"/>
      <c r="F31" s="25"/>
      <c r="G31" s="25"/>
      <c r="H31" s="25"/>
      <c r="I31" s="25"/>
      <c r="J31" s="4">
        <v>100</v>
      </c>
      <c r="K31" s="4">
        <v>94</v>
      </c>
      <c r="L31" s="4">
        <v>86</v>
      </c>
      <c r="M31" s="4">
        <v>95</v>
      </c>
      <c r="N31" s="4">
        <v>0</v>
      </c>
      <c r="O31" s="4">
        <v>0</v>
      </c>
      <c r="P31" s="4">
        <v>0</v>
      </c>
      <c r="Q31" s="10">
        <f t="shared" si="0"/>
        <v>62.5</v>
      </c>
    </row>
    <row r="32" spans="2:17" x14ac:dyDescent="0.25">
      <c r="B32" s="6">
        <f t="shared" si="1"/>
        <v>24</v>
      </c>
      <c r="C32" s="3" t="s">
        <v>338</v>
      </c>
      <c r="D32" s="25" t="s">
        <v>339</v>
      </c>
      <c r="E32" s="25"/>
      <c r="F32" s="25"/>
      <c r="G32" s="25"/>
      <c r="H32" s="25"/>
      <c r="I32" s="25"/>
      <c r="J32" s="4">
        <v>0</v>
      </c>
      <c r="K32" s="4">
        <v>98</v>
      </c>
      <c r="L32" s="4">
        <v>85</v>
      </c>
      <c r="M32" s="4">
        <v>95</v>
      </c>
      <c r="N32" s="4">
        <v>0</v>
      </c>
      <c r="O32" s="4">
        <v>0</v>
      </c>
      <c r="P32" s="4">
        <v>0</v>
      </c>
      <c r="Q32" s="10">
        <f t="shared" si="0"/>
        <v>46.333333333333336</v>
      </c>
    </row>
    <row r="33" spans="2:17" x14ac:dyDescent="0.25">
      <c r="B33" s="6">
        <f t="shared" si="1"/>
        <v>25</v>
      </c>
      <c r="C33" s="4"/>
      <c r="D33" s="25"/>
      <c r="E33" s="25"/>
      <c r="F33" s="25"/>
      <c r="G33" s="25"/>
      <c r="H33" s="25"/>
      <c r="I33" s="25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26</v>
      </c>
      <c r="C34" s="4"/>
      <c r="D34" s="25"/>
      <c r="E34" s="25"/>
      <c r="F34" s="25"/>
      <c r="G34" s="25"/>
      <c r="H34" s="25"/>
      <c r="I34" s="25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27</v>
      </c>
      <c r="C35" s="4"/>
      <c r="D35" s="25"/>
      <c r="E35" s="25"/>
      <c r="F35" s="25"/>
      <c r="G35" s="25"/>
      <c r="H35" s="25"/>
      <c r="I35" s="25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28</v>
      </c>
      <c r="C36" s="6"/>
      <c r="D36" s="49"/>
      <c r="E36" s="49"/>
      <c r="F36" s="49"/>
      <c r="G36" s="49"/>
      <c r="H36" s="49"/>
      <c r="I36" s="4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29</v>
      </c>
      <c r="C37" s="6"/>
      <c r="D37" s="49"/>
      <c r="E37" s="49"/>
      <c r="F37" s="49"/>
      <c r="G37" s="49"/>
      <c r="H37" s="49"/>
      <c r="I37" s="4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30</v>
      </c>
      <c r="C38" s="6"/>
      <c r="D38" s="49"/>
      <c r="E38" s="49"/>
      <c r="F38" s="49"/>
      <c r="G38" s="49"/>
      <c r="H38" s="49"/>
      <c r="I38" s="4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31</v>
      </c>
      <c r="C39" s="6"/>
      <c r="D39" s="49"/>
      <c r="E39" s="49"/>
      <c r="F39" s="49"/>
      <c r="G39" s="49"/>
      <c r="H39" s="49"/>
      <c r="I39" s="4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32</v>
      </c>
      <c r="C40" s="6"/>
      <c r="D40" s="49"/>
      <c r="E40" s="49"/>
      <c r="F40" s="49"/>
      <c r="G40" s="49"/>
      <c r="H40" s="49"/>
      <c r="I40" s="4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33</v>
      </c>
      <c r="C41" s="6"/>
      <c r="D41" s="49"/>
      <c r="E41" s="49"/>
      <c r="F41" s="49"/>
      <c r="G41" s="49"/>
      <c r="H41" s="49"/>
      <c r="I41" s="4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34</v>
      </c>
      <c r="C42" s="6"/>
      <c r="D42" s="49"/>
      <c r="E42" s="49"/>
      <c r="F42" s="49"/>
      <c r="G42" s="49"/>
      <c r="H42" s="49"/>
      <c r="I42" s="4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35</v>
      </c>
      <c r="C43" s="6"/>
      <c r="D43" s="49"/>
      <c r="E43" s="49"/>
      <c r="F43" s="49"/>
      <c r="G43" s="49"/>
      <c r="H43" s="49"/>
      <c r="I43" s="4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36</v>
      </c>
      <c r="C44" s="6"/>
      <c r="D44" s="49"/>
      <c r="E44" s="49"/>
      <c r="F44" s="49"/>
      <c r="G44" s="49"/>
      <c r="H44" s="49"/>
      <c r="I44" s="4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37</v>
      </c>
      <c r="C45" s="7"/>
      <c r="D45" s="49"/>
      <c r="E45" s="49"/>
      <c r="F45" s="49"/>
      <c r="G45" s="49"/>
      <c r="H45" s="49"/>
      <c r="I45" s="4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38</v>
      </c>
      <c r="C46" s="7"/>
      <c r="D46" s="49"/>
      <c r="E46" s="49"/>
      <c r="F46" s="49"/>
      <c r="G46" s="49"/>
      <c r="H46" s="49"/>
      <c r="I46" s="4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39</v>
      </c>
      <c r="C47" s="7"/>
      <c r="D47" s="30"/>
      <c r="E47" s="30"/>
      <c r="F47" s="30"/>
      <c r="G47" s="30"/>
      <c r="H47" s="30"/>
      <c r="I47" s="30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40</v>
      </c>
      <c r="C48" s="7"/>
      <c r="D48" s="30"/>
      <c r="E48" s="30"/>
      <c r="F48" s="30"/>
      <c r="G48" s="30"/>
      <c r="H48" s="30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41</v>
      </c>
      <c r="C49" s="7"/>
      <c r="D49" s="30"/>
      <c r="E49" s="30"/>
      <c r="F49" s="30"/>
      <c r="G49" s="30"/>
      <c r="H49" s="30"/>
      <c r="I49" s="30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42</v>
      </c>
      <c r="C50" s="7"/>
      <c r="D50" s="30"/>
      <c r="E50" s="30"/>
      <c r="F50" s="30"/>
      <c r="G50" s="30"/>
      <c r="H50" s="30"/>
      <c r="I50" s="30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43</v>
      </c>
      <c r="C51" s="7"/>
      <c r="D51" s="30"/>
      <c r="E51" s="30"/>
      <c r="F51" s="30"/>
      <c r="G51" s="30"/>
      <c r="H51" s="30"/>
      <c r="I51" s="30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44</v>
      </c>
      <c r="C52" s="7"/>
      <c r="D52" s="30"/>
      <c r="E52" s="30"/>
      <c r="F52" s="30"/>
      <c r="G52" s="30"/>
      <c r="H52" s="30"/>
      <c r="I52" s="30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45</v>
      </c>
      <c r="C53" s="3"/>
      <c r="D53" s="31"/>
      <c r="E53" s="32"/>
      <c r="F53" s="32"/>
      <c r="G53" s="32"/>
      <c r="H53" s="32"/>
      <c r="I53" s="33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0"/>
      <c r="D54" s="20"/>
      <c r="E54" s="1"/>
      <c r="H54" s="21" t="s">
        <v>19</v>
      </c>
      <c r="I54" s="21"/>
      <c r="J54" s="11">
        <f>COUNTIF(J9:J53,"&gt;=70")</f>
        <v>22</v>
      </c>
      <c r="K54" s="11">
        <f t="shared" ref="K54:P54" si="2">COUNTIF(K9:K53,"&gt;=70")</f>
        <v>23</v>
      </c>
      <c r="L54" s="11">
        <f t="shared" si="2"/>
        <v>23</v>
      </c>
      <c r="M54" s="11">
        <f t="shared" si="2"/>
        <v>23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0"/>
      <c r="D55" s="20"/>
      <c r="E55" s="8"/>
      <c r="H55" s="22" t="s">
        <v>20</v>
      </c>
      <c r="I55" s="22"/>
      <c r="J55" s="12">
        <f>COUNTIF(J9:J53,"&lt;70")</f>
        <v>2</v>
      </c>
      <c r="K55" s="12">
        <f t="shared" ref="K55:Q55" si="4">COUNTIF(K9:K53,"&lt;70")</f>
        <v>1</v>
      </c>
      <c r="L55" s="12">
        <f t="shared" si="4"/>
        <v>1</v>
      </c>
      <c r="M55" s="12">
        <f t="shared" si="4"/>
        <v>1</v>
      </c>
      <c r="N55" s="12">
        <f t="shared" si="4"/>
        <v>24</v>
      </c>
      <c r="O55" s="12">
        <f t="shared" si="4"/>
        <v>24</v>
      </c>
      <c r="P55" s="12">
        <f t="shared" si="4"/>
        <v>24</v>
      </c>
      <c r="Q55" s="12">
        <f t="shared" si="4"/>
        <v>24</v>
      </c>
    </row>
    <row r="56" spans="2:17" x14ac:dyDescent="0.25">
      <c r="C56" s="20"/>
      <c r="D56" s="20"/>
      <c r="E56" s="20"/>
      <c r="H56" s="22" t="s">
        <v>21</v>
      </c>
      <c r="I56" s="22"/>
      <c r="J56" s="12">
        <f>COUNT(J9:J53)</f>
        <v>24</v>
      </c>
      <c r="K56" s="12">
        <f t="shared" ref="K56:Q56" si="5">COUNT(K9:K53)</f>
        <v>24</v>
      </c>
      <c r="L56" s="12">
        <f t="shared" si="5"/>
        <v>24</v>
      </c>
      <c r="M56" s="12">
        <f t="shared" si="5"/>
        <v>24</v>
      </c>
      <c r="N56" s="12">
        <f t="shared" si="5"/>
        <v>24</v>
      </c>
      <c r="O56" s="12">
        <f t="shared" si="5"/>
        <v>24</v>
      </c>
      <c r="P56" s="12">
        <f t="shared" si="5"/>
        <v>24</v>
      </c>
      <c r="Q56" s="12">
        <f t="shared" si="5"/>
        <v>24</v>
      </c>
    </row>
    <row r="57" spans="2:17" x14ac:dyDescent="0.25">
      <c r="C57" s="20"/>
      <c r="D57" s="20"/>
      <c r="E57" s="1"/>
      <c r="H57" s="23" t="s">
        <v>16</v>
      </c>
      <c r="I57" s="23"/>
      <c r="J57" s="13">
        <f>J54/J56</f>
        <v>0.91666666666666663</v>
      </c>
      <c r="K57" s="14">
        <f t="shared" ref="K57:Q57" si="6">K54/K56</f>
        <v>0.95833333333333337</v>
      </c>
      <c r="L57" s="14">
        <f t="shared" si="6"/>
        <v>0.95833333333333337</v>
      </c>
      <c r="M57" s="14">
        <f t="shared" si="6"/>
        <v>0.95833333333333337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25">
      <c r="C58" s="20"/>
      <c r="D58" s="20"/>
      <c r="E58" s="1"/>
      <c r="H58" s="23" t="s">
        <v>17</v>
      </c>
      <c r="I58" s="23"/>
      <c r="J58" s="13">
        <f>J55/J56</f>
        <v>8.3333333333333329E-2</v>
      </c>
      <c r="K58" s="13">
        <f t="shared" ref="K58:Q58" si="7">K55/K56</f>
        <v>4.1666666666666664E-2</v>
      </c>
      <c r="L58" s="14">
        <f t="shared" si="7"/>
        <v>4.1666666666666664E-2</v>
      </c>
      <c r="M58" s="14">
        <f t="shared" si="7"/>
        <v>4.1666666666666664E-2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25">
      <c r="C59" s="20"/>
      <c r="D59" s="20"/>
      <c r="E59" s="8"/>
    </row>
    <row r="60" spans="2:17" x14ac:dyDescent="0.25">
      <c r="C60" s="1"/>
      <c r="D60" s="1"/>
      <c r="E60" s="8"/>
    </row>
    <row r="61" spans="2:17" ht="30" customHeight="1" x14ac:dyDescent="0.25">
      <c r="J61" s="29"/>
      <c r="K61" s="29"/>
      <c r="L61" s="29"/>
      <c r="M61" s="29"/>
      <c r="N61" s="29"/>
      <c r="O61" s="29"/>
      <c r="P61" s="29"/>
    </row>
    <row r="62" spans="2:17" x14ac:dyDescent="0.25">
      <c r="J62" s="28" t="s">
        <v>18</v>
      </c>
      <c r="K62" s="28"/>
      <c r="L62" s="28"/>
      <c r="M62" s="28"/>
      <c r="N62" s="28"/>
      <c r="O62" s="28"/>
      <c r="P62" s="28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F7E6-EAE8-451C-9D34-119A36C51FB2}">
  <dimension ref="A2:R58"/>
  <sheetViews>
    <sheetView workbookViewId="0">
      <selection activeCell="S11" sqref="S11"/>
    </sheetView>
  </sheetViews>
  <sheetFormatPr baseColWidth="10" defaultRowHeight="15" x14ac:dyDescent="0.25"/>
  <cols>
    <col min="1" max="1" width="6" customWidth="1"/>
    <col min="3" max="15" width="6.7109375" customWidth="1"/>
    <col min="16" max="16" width="9.28515625" customWidth="1"/>
  </cols>
  <sheetData>
    <row r="2" spans="1:18" ht="15.75" x14ac:dyDescent="0.25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2"/>
    </row>
    <row r="3" spans="1:18" x14ac:dyDescent="0.25">
      <c r="B3" s="19" t="s">
        <v>8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"/>
    </row>
    <row r="4" spans="1:18" x14ac:dyDescent="0.25">
      <c r="B4" t="s">
        <v>0</v>
      </c>
      <c r="C4" s="24" t="s">
        <v>340</v>
      </c>
      <c r="D4" s="24"/>
      <c r="E4" s="24"/>
      <c r="F4" s="24"/>
      <c r="H4" t="s">
        <v>1</v>
      </c>
      <c r="I4" s="43" t="s">
        <v>341</v>
      </c>
      <c r="J4" s="43"/>
      <c r="L4" t="s">
        <v>2</v>
      </c>
      <c r="M4" s="27">
        <v>45812</v>
      </c>
      <c r="N4" s="27"/>
    </row>
    <row r="5" spans="1:18" x14ac:dyDescent="0.25">
      <c r="C5" s="5"/>
      <c r="D5" s="5"/>
      <c r="E5" s="5"/>
      <c r="F5" s="5"/>
    </row>
    <row r="6" spans="1:18" x14ac:dyDescent="0.25">
      <c r="B6" t="s">
        <v>3</v>
      </c>
      <c r="C6" s="26" t="s">
        <v>342</v>
      </c>
      <c r="D6" s="26"/>
      <c r="E6" s="26"/>
      <c r="F6" s="26"/>
      <c r="H6" s="20" t="s">
        <v>22</v>
      </c>
      <c r="I6" s="20"/>
      <c r="J6" s="29" t="s">
        <v>24</v>
      </c>
      <c r="K6" s="29"/>
      <c r="L6" s="29"/>
      <c r="M6" s="29"/>
      <c r="N6" s="29"/>
      <c r="O6" s="29"/>
    </row>
    <row r="8" spans="1:18" x14ac:dyDescent="0.25">
      <c r="A8" s="3" t="s">
        <v>4</v>
      </c>
      <c r="B8" s="3" t="s">
        <v>6</v>
      </c>
      <c r="C8" s="34" t="s">
        <v>5</v>
      </c>
      <c r="D8" s="34"/>
      <c r="E8" s="34"/>
      <c r="F8" s="34"/>
      <c r="G8" s="34"/>
      <c r="H8" s="34"/>
      <c r="I8" s="4" t="s">
        <v>7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9" t="s">
        <v>23</v>
      </c>
    </row>
    <row r="9" spans="1:18" x14ac:dyDescent="0.25">
      <c r="A9" s="6">
        <v>1</v>
      </c>
      <c r="B9" s="4" t="s">
        <v>343</v>
      </c>
      <c r="C9" s="25" t="s">
        <v>344</v>
      </c>
      <c r="D9" s="25"/>
      <c r="E9" s="25"/>
      <c r="F9" s="25"/>
      <c r="G9" s="25"/>
      <c r="H9" s="25"/>
      <c r="I9" s="4">
        <v>80</v>
      </c>
      <c r="J9" s="4">
        <v>75</v>
      </c>
      <c r="K9" s="4">
        <v>80</v>
      </c>
      <c r="L9" s="4">
        <v>80</v>
      </c>
      <c r="M9" s="4">
        <v>0</v>
      </c>
      <c r="N9" s="4">
        <v>0</v>
      </c>
      <c r="O9" s="4">
        <v>0</v>
      </c>
      <c r="P9" s="10">
        <f>SUM(I9:O9)/6</f>
        <v>52.5</v>
      </c>
    </row>
    <row r="10" spans="1:18" x14ac:dyDescent="0.25">
      <c r="A10" s="6">
        <f>A9+1</f>
        <v>2</v>
      </c>
      <c r="B10" s="4" t="s">
        <v>345</v>
      </c>
      <c r="C10" s="25" t="s">
        <v>346</v>
      </c>
      <c r="D10" s="25"/>
      <c r="E10" s="25"/>
      <c r="F10" s="25"/>
      <c r="G10" s="25"/>
      <c r="H10" s="25"/>
      <c r="I10" s="4">
        <v>95</v>
      </c>
      <c r="J10" s="4">
        <v>90</v>
      </c>
      <c r="K10" s="4">
        <v>100</v>
      </c>
      <c r="L10" s="4">
        <v>95</v>
      </c>
      <c r="M10" s="4">
        <v>0</v>
      </c>
      <c r="N10" s="4">
        <v>0</v>
      </c>
      <c r="O10" s="4">
        <v>0</v>
      </c>
      <c r="P10" s="10">
        <f t="shared" ref="P10:P26" si="0">SUM(I10:O10)/6</f>
        <v>63.333333333333336</v>
      </c>
      <c r="Q10" s="52"/>
      <c r="R10" s="50"/>
    </row>
    <row r="11" spans="1:18" x14ac:dyDescent="0.25">
      <c r="A11" s="6">
        <f t="shared" ref="A11:A53" si="1">A10+1</f>
        <v>3</v>
      </c>
      <c r="B11" s="4" t="s">
        <v>347</v>
      </c>
      <c r="C11" s="25" t="s">
        <v>348</v>
      </c>
      <c r="D11" s="25"/>
      <c r="E11" s="25"/>
      <c r="F11" s="25"/>
      <c r="G11" s="25"/>
      <c r="H11" s="25"/>
      <c r="I11" s="4">
        <v>72</v>
      </c>
      <c r="J11" s="4">
        <v>70</v>
      </c>
      <c r="K11" s="4">
        <v>87</v>
      </c>
      <c r="L11" s="4">
        <v>90</v>
      </c>
      <c r="M11" s="4">
        <v>0</v>
      </c>
      <c r="N11" s="4">
        <v>0</v>
      </c>
      <c r="O11" s="4">
        <v>0</v>
      </c>
      <c r="P11" s="10">
        <f t="shared" si="0"/>
        <v>53.166666666666664</v>
      </c>
      <c r="Q11" s="52"/>
    </row>
    <row r="12" spans="1:18" x14ac:dyDescent="0.25">
      <c r="A12" s="6">
        <f t="shared" si="1"/>
        <v>4</v>
      </c>
      <c r="B12" s="4" t="s">
        <v>349</v>
      </c>
      <c r="C12" s="25" t="s">
        <v>350</v>
      </c>
      <c r="D12" s="25"/>
      <c r="E12" s="25"/>
      <c r="F12" s="25"/>
      <c r="G12" s="25"/>
      <c r="H12" s="25"/>
      <c r="I12" s="4">
        <v>80</v>
      </c>
      <c r="J12" s="4">
        <v>80</v>
      </c>
      <c r="K12" s="4">
        <v>85</v>
      </c>
      <c r="L12" s="4">
        <v>95</v>
      </c>
      <c r="M12" s="4">
        <v>0</v>
      </c>
      <c r="N12" s="4">
        <v>0</v>
      </c>
      <c r="O12" s="4">
        <v>0</v>
      </c>
      <c r="P12" s="10">
        <f t="shared" si="0"/>
        <v>56.666666666666664</v>
      </c>
      <c r="Q12" s="52"/>
      <c r="R12" s="50"/>
    </row>
    <row r="13" spans="1:18" x14ac:dyDescent="0.25">
      <c r="A13" s="6">
        <f t="shared" si="1"/>
        <v>5</v>
      </c>
      <c r="B13" s="4" t="s">
        <v>351</v>
      </c>
      <c r="C13" s="25" t="s">
        <v>352</v>
      </c>
      <c r="D13" s="25"/>
      <c r="E13" s="25"/>
      <c r="F13" s="25"/>
      <c r="G13" s="25"/>
      <c r="H13" s="25"/>
      <c r="I13" s="4">
        <v>75</v>
      </c>
      <c r="J13" s="4">
        <v>70</v>
      </c>
      <c r="K13" s="4">
        <v>87</v>
      </c>
      <c r="L13" s="4">
        <v>95</v>
      </c>
      <c r="M13" s="4">
        <v>0</v>
      </c>
      <c r="N13" s="4">
        <v>0</v>
      </c>
      <c r="O13" s="4">
        <v>0</v>
      </c>
      <c r="P13" s="10">
        <f t="shared" si="0"/>
        <v>54.5</v>
      </c>
      <c r="Q13" s="52"/>
      <c r="R13" s="51"/>
    </row>
    <row r="14" spans="1:18" x14ac:dyDescent="0.25">
      <c r="A14" s="6">
        <f t="shared" si="1"/>
        <v>6</v>
      </c>
      <c r="B14" s="4" t="s">
        <v>353</v>
      </c>
      <c r="C14" s="25" t="s">
        <v>354</v>
      </c>
      <c r="D14" s="25"/>
      <c r="E14" s="25"/>
      <c r="F14" s="25"/>
      <c r="G14" s="25"/>
      <c r="H14" s="25"/>
      <c r="I14" s="4">
        <v>85</v>
      </c>
      <c r="J14" s="4">
        <v>80</v>
      </c>
      <c r="K14" s="4">
        <v>87</v>
      </c>
      <c r="L14" s="4">
        <v>0</v>
      </c>
      <c r="M14" s="4">
        <v>0</v>
      </c>
      <c r="N14" s="4">
        <v>0</v>
      </c>
      <c r="O14" s="4">
        <v>0</v>
      </c>
      <c r="P14" s="10">
        <f t="shared" si="0"/>
        <v>42</v>
      </c>
    </row>
    <row r="15" spans="1:18" x14ac:dyDescent="0.25">
      <c r="A15" s="6">
        <f t="shared" si="1"/>
        <v>7</v>
      </c>
      <c r="B15" s="4" t="s">
        <v>355</v>
      </c>
      <c r="C15" s="25" t="s">
        <v>356</v>
      </c>
      <c r="D15" s="25"/>
      <c r="E15" s="25"/>
      <c r="F15" s="25"/>
      <c r="G15" s="25"/>
      <c r="H15" s="25"/>
      <c r="I15" s="4">
        <v>70</v>
      </c>
      <c r="J15" s="4">
        <v>80</v>
      </c>
      <c r="K15" s="4">
        <v>88</v>
      </c>
      <c r="L15" s="4">
        <v>0</v>
      </c>
      <c r="M15" s="4">
        <v>0</v>
      </c>
      <c r="N15" s="4">
        <v>0</v>
      </c>
      <c r="O15" s="4">
        <v>0</v>
      </c>
      <c r="P15" s="10">
        <f t="shared" si="0"/>
        <v>39.666666666666664</v>
      </c>
    </row>
    <row r="16" spans="1:18" x14ac:dyDescent="0.25">
      <c r="A16" s="6">
        <f t="shared" si="1"/>
        <v>8</v>
      </c>
      <c r="B16" s="4" t="s">
        <v>357</v>
      </c>
      <c r="C16" s="25" t="s">
        <v>358</v>
      </c>
      <c r="D16" s="25"/>
      <c r="E16" s="25"/>
      <c r="F16" s="25"/>
      <c r="G16" s="25"/>
      <c r="H16" s="25"/>
      <c r="I16" s="4">
        <v>85</v>
      </c>
      <c r="J16" s="4">
        <v>70</v>
      </c>
      <c r="K16" s="4">
        <v>83</v>
      </c>
      <c r="L16" s="4">
        <v>90</v>
      </c>
      <c r="M16" s="4">
        <v>0</v>
      </c>
      <c r="N16" s="4">
        <v>0</v>
      </c>
      <c r="O16" s="4">
        <v>0</v>
      </c>
      <c r="P16" s="10">
        <f t="shared" si="0"/>
        <v>54.666666666666664</v>
      </c>
    </row>
    <row r="17" spans="1:16" x14ac:dyDescent="0.25">
      <c r="A17" s="6">
        <f t="shared" si="1"/>
        <v>9</v>
      </c>
      <c r="B17" s="4" t="s">
        <v>28</v>
      </c>
      <c r="C17" s="25" t="s">
        <v>29</v>
      </c>
      <c r="D17" s="25"/>
      <c r="E17" s="25"/>
      <c r="F17" s="25"/>
      <c r="G17" s="25"/>
      <c r="H17" s="25"/>
      <c r="I17" s="4">
        <v>0</v>
      </c>
      <c r="J17" s="4">
        <v>75</v>
      </c>
      <c r="K17" s="4">
        <v>75</v>
      </c>
      <c r="L17" s="4">
        <v>80</v>
      </c>
      <c r="M17" s="4">
        <v>0</v>
      </c>
      <c r="N17" s="4">
        <v>0</v>
      </c>
      <c r="O17" s="4">
        <v>0</v>
      </c>
      <c r="P17" s="10">
        <f t="shared" si="0"/>
        <v>38.333333333333336</v>
      </c>
    </row>
    <row r="18" spans="1:16" x14ac:dyDescent="0.25">
      <c r="A18" s="6">
        <f t="shared" si="1"/>
        <v>10</v>
      </c>
      <c r="B18" s="4" t="s">
        <v>359</v>
      </c>
      <c r="C18" s="25" t="s">
        <v>360</v>
      </c>
      <c r="D18" s="25"/>
      <c r="E18" s="25"/>
      <c r="F18" s="25"/>
      <c r="G18" s="25"/>
      <c r="H18" s="25"/>
      <c r="I18" s="4">
        <v>85</v>
      </c>
      <c r="J18" s="4">
        <v>75</v>
      </c>
      <c r="K18" s="4">
        <v>88</v>
      </c>
      <c r="L18" s="4">
        <v>80</v>
      </c>
      <c r="M18" s="4">
        <v>0</v>
      </c>
      <c r="N18" s="4">
        <v>0</v>
      </c>
      <c r="O18" s="4">
        <v>0</v>
      </c>
      <c r="P18" s="10">
        <f t="shared" si="0"/>
        <v>54.666666666666664</v>
      </c>
    </row>
    <row r="19" spans="1:16" x14ac:dyDescent="0.25">
      <c r="A19" s="6">
        <f t="shared" si="1"/>
        <v>11</v>
      </c>
      <c r="B19" s="4" t="s">
        <v>361</v>
      </c>
      <c r="C19" s="25" t="s">
        <v>362</v>
      </c>
      <c r="D19" s="25"/>
      <c r="E19" s="25"/>
      <c r="F19" s="25"/>
      <c r="G19" s="25"/>
      <c r="H19" s="25"/>
      <c r="I19" s="4">
        <v>80</v>
      </c>
      <c r="J19" s="4">
        <v>80</v>
      </c>
      <c r="K19" s="4">
        <v>88</v>
      </c>
      <c r="L19" s="4">
        <v>95</v>
      </c>
      <c r="M19" s="4">
        <v>0</v>
      </c>
      <c r="N19" s="4">
        <v>0</v>
      </c>
      <c r="O19" s="4">
        <v>0</v>
      </c>
      <c r="P19" s="10">
        <f t="shared" si="0"/>
        <v>57.166666666666664</v>
      </c>
    </row>
    <row r="20" spans="1:16" x14ac:dyDescent="0.25">
      <c r="A20" s="6">
        <f t="shared" si="1"/>
        <v>12</v>
      </c>
      <c r="B20" s="4" t="s">
        <v>363</v>
      </c>
      <c r="C20" s="25" t="s">
        <v>364</v>
      </c>
      <c r="D20" s="25"/>
      <c r="E20" s="25"/>
      <c r="F20" s="25"/>
      <c r="G20" s="25"/>
      <c r="H20" s="25"/>
      <c r="I20" s="4">
        <v>70</v>
      </c>
      <c r="J20" s="4">
        <v>80</v>
      </c>
      <c r="K20" s="4">
        <v>88</v>
      </c>
      <c r="L20" s="4">
        <v>90</v>
      </c>
      <c r="M20" s="4">
        <v>0</v>
      </c>
      <c r="N20" s="4">
        <v>0</v>
      </c>
      <c r="O20" s="4">
        <v>0</v>
      </c>
      <c r="P20" s="10">
        <f t="shared" si="0"/>
        <v>54.666666666666664</v>
      </c>
    </row>
    <row r="21" spans="1:16" x14ac:dyDescent="0.25">
      <c r="A21" s="6">
        <f t="shared" si="1"/>
        <v>13</v>
      </c>
      <c r="B21" s="4" t="s">
        <v>365</v>
      </c>
      <c r="C21" s="25" t="s">
        <v>366</v>
      </c>
      <c r="D21" s="25"/>
      <c r="E21" s="25"/>
      <c r="F21" s="25"/>
      <c r="G21" s="25"/>
      <c r="H21" s="25"/>
      <c r="I21" s="4">
        <v>85</v>
      </c>
      <c r="J21" s="4">
        <v>80</v>
      </c>
      <c r="K21" s="4">
        <v>88</v>
      </c>
      <c r="L21" s="4">
        <v>95</v>
      </c>
      <c r="M21" s="4">
        <v>0</v>
      </c>
      <c r="N21" s="4">
        <v>0</v>
      </c>
      <c r="O21" s="4">
        <v>0</v>
      </c>
      <c r="P21" s="10">
        <f t="shared" si="0"/>
        <v>58</v>
      </c>
    </row>
    <row r="22" spans="1:16" x14ac:dyDescent="0.25">
      <c r="A22" s="6">
        <f t="shared" si="1"/>
        <v>14</v>
      </c>
      <c r="B22" s="4" t="s">
        <v>367</v>
      </c>
      <c r="C22" s="40" t="s">
        <v>368</v>
      </c>
      <c r="D22" s="41"/>
      <c r="E22" s="41"/>
      <c r="F22" s="41"/>
      <c r="G22" s="41"/>
      <c r="H22" s="42"/>
      <c r="I22" s="4">
        <v>70</v>
      </c>
      <c r="J22" s="4">
        <v>80</v>
      </c>
      <c r="K22" s="4">
        <v>80</v>
      </c>
      <c r="L22" s="4">
        <v>0</v>
      </c>
      <c r="M22" s="4">
        <v>0</v>
      </c>
      <c r="N22" s="4">
        <v>0</v>
      </c>
      <c r="O22" s="4">
        <v>0</v>
      </c>
      <c r="P22" s="10">
        <f t="shared" si="0"/>
        <v>38.333333333333336</v>
      </c>
    </row>
    <row r="23" spans="1:16" x14ac:dyDescent="0.25">
      <c r="A23" s="6">
        <f t="shared" si="1"/>
        <v>15</v>
      </c>
      <c r="B23" s="4" t="s">
        <v>369</v>
      </c>
      <c r="C23" s="25" t="s">
        <v>370</v>
      </c>
      <c r="D23" s="25"/>
      <c r="E23" s="25"/>
      <c r="F23" s="25"/>
      <c r="G23" s="25"/>
      <c r="H23" s="25"/>
      <c r="I23" s="4">
        <v>80</v>
      </c>
      <c r="J23" s="4">
        <v>85</v>
      </c>
      <c r="K23" s="4">
        <v>100</v>
      </c>
      <c r="L23" s="4">
        <v>85</v>
      </c>
      <c r="M23" s="4">
        <v>0</v>
      </c>
      <c r="N23" s="4">
        <v>0</v>
      </c>
      <c r="O23" s="4">
        <v>0</v>
      </c>
      <c r="P23" s="10">
        <f t="shared" si="0"/>
        <v>58.333333333333336</v>
      </c>
    </row>
    <row r="24" spans="1:16" x14ac:dyDescent="0.25">
      <c r="A24" s="6">
        <f t="shared" si="1"/>
        <v>16</v>
      </c>
      <c r="B24" s="4" t="s">
        <v>371</v>
      </c>
      <c r="C24" s="25" t="s">
        <v>372</v>
      </c>
      <c r="D24" s="25"/>
      <c r="E24" s="25"/>
      <c r="F24" s="25"/>
      <c r="G24" s="25"/>
      <c r="H24" s="25"/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10">
        <f t="shared" si="0"/>
        <v>0</v>
      </c>
    </row>
    <row r="25" spans="1:16" x14ac:dyDescent="0.25">
      <c r="A25" s="6">
        <f t="shared" si="1"/>
        <v>17</v>
      </c>
      <c r="B25" s="4" t="s">
        <v>373</v>
      </c>
      <c r="C25" s="25" t="s">
        <v>374</v>
      </c>
      <c r="D25" s="25"/>
      <c r="E25" s="25"/>
      <c r="F25" s="25"/>
      <c r="G25" s="25"/>
      <c r="H25" s="25"/>
      <c r="I25" s="4">
        <v>80</v>
      </c>
      <c r="J25" s="4">
        <v>85</v>
      </c>
      <c r="K25" s="4">
        <v>88</v>
      </c>
      <c r="L25" s="4">
        <v>90</v>
      </c>
      <c r="M25" s="4">
        <v>0</v>
      </c>
      <c r="N25" s="4">
        <v>0</v>
      </c>
      <c r="O25" s="4">
        <v>0</v>
      </c>
      <c r="P25" s="10">
        <f t="shared" si="0"/>
        <v>57.166666666666664</v>
      </c>
    </row>
    <row r="26" spans="1:16" x14ac:dyDescent="0.25">
      <c r="A26" s="6">
        <f t="shared" si="1"/>
        <v>18</v>
      </c>
      <c r="B26" s="4" t="s">
        <v>375</v>
      </c>
      <c r="C26" s="25" t="s">
        <v>376</v>
      </c>
      <c r="D26" s="25"/>
      <c r="E26" s="25"/>
      <c r="F26" s="25"/>
      <c r="G26" s="25"/>
      <c r="H26" s="25"/>
      <c r="I26" s="4">
        <v>85</v>
      </c>
      <c r="J26" s="4">
        <v>90</v>
      </c>
      <c r="K26" s="4">
        <v>100</v>
      </c>
      <c r="L26" s="4">
        <v>95</v>
      </c>
      <c r="M26" s="4">
        <v>0</v>
      </c>
      <c r="N26" s="4">
        <v>0</v>
      </c>
      <c r="O26" s="4">
        <v>0</v>
      </c>
      <c r="P26" s="10">
        <f t="shared" si="0"/>
        <v>61.666666666666664</v>
      </c>
    </row>
    <row r="27" spans="1:16" x14ac:dyDescent="0.25">
      <c r="A27" s="6">
        <f t="shared" si="1"/>
        <v>19</v>
      </c>
      <c r="B27" s="4"/>
      <c r="C27" s="25"/>
      <c r="D27" s="25"/>
      <c r="E27" s="25"/>
      <c r="F27" s="25"/>
      <c r="G27" s="25"/>
      <c r="H27" s="25"/>
      <c r="I27" s="4"/>
      <c r="J27" s="4"/>
      <c r="K27" s="4"/>
      <c r="L27" s="4"/>
      <c r="M27" s="4"/>
      <c r="N27" s="4"/>
      <c r="O27" s="4"/>
      <c r="P27" s="10"/>
    </row>
    <row r="28" spans="1:16" x14ac:dyDescent="0.25">
      <c r="A28" s="6">
        <f t="shared" si="1"/>
        <v>20</v>
      </c>
      <c r="B28" s="4"/>
      <c r="C28" s="25"/>
      <c r="D28" s="25"/>
      <c r="E28" s="25"/>
      <c r="F28" s="25"/>
      <c r="G28" s="25"/>
      <c r="H28" s="25"/>
      <c r="I28" s="4"/>
      <c r="J28" s="4"/>
      <c r="K28" s="4"/>
      <c r="L28" s="4"/>
      <c r="M28" s="4"/>
      <c r="N28" s="4"/>
      <c r="O28" s="4"/>
      <c r="P28" s="10"/>
    </row>
    <row r="29" spans="1:16" x14ac:dyDescent="0.25">
      <c r="A29" s="6">
        <f t="shared" si="1"/>
        <v>21</v>
      </c>
      <c r="B29" s="4"/>
      <c r="C29" s="25"/>
      <c r="D29" s="25"/>
      <c r="E29" s="25"/>
      <c r="F29" s="25"/>
      <c r="G29" s="25"/>
      <c r="H29" s="25"/>
      <c r="I29" s="4"/>
      <c r="J29" s="4"/>
      <c r="K29" s="4"/>
      <c r="L29" s="4"/>
      <c r="M29" s="4"/>
      <c r="N29" s="4"/>
      <c r="O29" s="4"/>
      <c r="P29" s="10"/>
    </row>
    <row r="30" spans="1:16" x14ac:dyDescent="0.25">
      <c r="A30" s="6">
        <f t="shared" si="1"/>
        <v>22</v>
      </c>
      <c r="B30" s="4"/>
      <c r="C30" s="25"/>
      <c r="D30" s="25"/>
      <c r="E30" s="25"/>
      <c r="F30" s="25"/>
      <c r="G30" s="25"/>
      <c r="H30" s="25"/>
      <c r="I30" s="4"/>
      <c r="J30" s="4"/>
      <c r="K30" s="4"/>
      <c r="L30" s="4"/>
      <c r="M30" s="4"/>
      <c r="N30" s="4"/>
      <c r="O30" s="4"/>
      <c r="P30" s="10"/>
    </row>
    <row r="31" spans="1:16" x14ac:dyDescent="0.25">
      <c r="A31" s="6">
        <f t="shared" si="1"/>
        <v>23</v>
      </c>
      <c r="B31" s="4"/>
      <c r="C31" s="25"/>
      <c r="D31" s="25"/>
      <c r="E31" s="25"/>
      <c r="F31" s="25"/>
      <c r="G31" s="25"/>
      <c r="H31" s="25"/>
      <c r="I31" s="4"/>
      <c r="J31" s="4"/>
      <c r="K31" s="4"/>
      <c r="L31" s="4"/>
      <c r="M31" s="4"/>
      <c r="N31" s="4"/>
      <c r="O31" s="4"/>
      <c r="P31" s="10"/>
    </row>
    <row r="32" spans="1:16" x14ac:dyDescent="0.25">
      <c r="A32" s="6">
        <f t="shared" si="1"/>
        <v>24</v>
      </c>
      <c r="B32" s="4"/>
      <c r="C32" s="25"/>
      <c r="D32" s="25"/>
      <c r="E32" s="25"/>
      <c r="F32" s="25"/>
      <c r="G32" s="25"/>
      <c r="H32" s="25"/>
      <c r="I32" s="4"/>
      <c r="J32" s="4"/>
      <c r="K32" s="4"/>
      <c r="L32" s="4"/>
      <c r="M32" s="4"/>
      <c r="N32" s="4"/>
      <c r="O32" s="4"/>
      <c r="P32" s="10"/>
    </row>
    <row r="33" spans="1:16" x14ac:dyDescent="0.25">
      <c r="A33" s="6">
        <f t="shared" si="1"/>
        <v>25</v>
      </c>
      <c r="B33" s="4"/>
      <c r="C33" s="25"/>
      <c r="D33" s="25"/>
      <c r="E33" s="25"/>
      <c r="F33" s="25"/>
      <c r="G33" s="25"/>
      <c r="H33" s="25"/>
      <c r="I33" s="4"/>
      <c r="J33" s="4"/>
      <c r="K33" s="4"/>
      <c r="L33" s="4"/>
      <c r="M33" s="4"/>
      <c r="N33" s="4"/>
      <c r="O33" s="4"/>
      <c r="P33" s="10"/>
    </row>
    <row r="34" spans="1:16" x14ac:dyDescent="0.25">
      <c r="A34" s="6">
        <f t="shared" si="1"/>
        <v>26</v>
      </c>
      <c r="B34" s="4"/>
      <c r="C34" s="25"/>
      <c r="D34" s="25"/>
      <c r="E34" s="25"/>
      <c r="F34" s="25"/>
      <c r="G34" s="25"/>
      <c r="H34" s="25"/>
      <c r="I34" s="4"/>
      <c r="J34" s="4"/>
      <c r="K34" s="4"/>
      <c r="L34" s="4"/>
      <c r="M34" s="4"/>
      <c r="N34" s="4"/>
      <c r="O34" s="4"/>
      <c r="P34" s="10"/>
    </row>
    <row r="35" spans="1:16" x14ac:dyDescent="0.25">
      <c r="A35" s="6">
        <f t="shared" si="1"/>
        <v>27</v>
      </c>
      <c r="B35" s="4"/>
      <c r="C35" s="25"/>
      <c r="D35" s="25"/>
      <c r="E35" s="25"/>
      <c r="F35" s="25"/>
      <c r="G35" s="25"/>
      <c r="H35" s="25"/>
      <c r="I35" s="4"/>
      <c r="J35" s="4"/>
      <c r="K35" s="4"/>
      <c r="L35" s="4"/>
      <c r="M35" s="4"/>
      <c r="N35" s="4"/>
      <c r="O35" s="4"/>
      <c r="P35" s="10"/>
    </row>
    <row r="36" spans="1:16" x14ac:dyDescent="0.25">
      <c r="A36" s="6">
        <f t="shared" si="1"/>
        <v>28</v>
      </c>
      <c r="B36" s="6"/>
      <c r="C36" s="49"/>
      <c r="D36" s="49"/>
      <c r="E36" s="49"/>
      <c r="F36" s="49"/>
      <c r="G36" s="49"/>
      <c r="H36" s="49"/>
      <c r="I36" s="4"/>
      <c r="J36" s="4"/>
      <c r="K36" s="4"/>
      <c r="L36" s="4"/>
      <c r="M36" s="4"/>
      <c r="N36" s="4"/>
      <c r="O36" s="4"/>
      <c r="P36" s="10"/>
    </row>
    <row r="37" spans="1:16" x14ac:dyDescent="0.25">
      <c r="A37" s="6">
        <f t="shared" si="1"/>
        <v>29</v>
      </c>
      <c r="B37" s="6"/>
      <c r="C37" s="49"/>
      <c r="D37" s="49"/>
      <c r="E37" s="49"/>
      <c r="F37" s="49"/>
      <c r="G37" s="49"/>
      <c r="H37" s="49"/>
      <c r="I37" s="4"/>
      <c r="J37" s="4"/>
      <c r="K37" s="4"/>
      <c r="L37" s="4"/>
      <c r="M37" s="4"/>
      <c r="N37" s="4"/>
      <c r="O37" s="4"/>
      <c r="P37" s="10"/>
    </row>
    <row r="38" spans="1:16" x14ac:dyDescent="0.25">
      <c r="A38" s="6">
        <f t="shared" si="1"/>
        <v>30</v>
      </c>
      <c r="B38" s="6"/>
      <c r="C38" s="49"/>
      <c r="D38" s="49"/>
      <c r="E38" s="49"/>
      <c r="F38" s="49"/>
      <c r="G38" s="49"/>
      <c r="H38" s="49"/>
      <c r="I38" s="4"/>
      <c r="J38" s="4"/>
      <c r="K38" s="4"/>
      <c r="L38" s="4"/>
      <c r="M38" s="4"/>
      <c r="N38" s="4"/>
      <c r="O38" s="4"/>
      <c r="P38" s="10"/>
    </row>
    <row r="39" spans="1:16" x14ac:dyDescent="0.25">
      <c r="A39" s="6">
        <f t="shared" si="1"/>
        <v>31</v>
      </c>
      <c r="B39" s="6"/>
      <c r="C39" s="49"/>
      <c r="D39" s="49"/>
      <c r="E39" s="49"/>
      <c r="F39" s="49"/>
      <c r="G39" s="49"/>
      <c r="H39" s="49"/>
      <c r="I39" s="4"/>
      <c r="J39" s="4"/>
      <c r="K39" s="4"/>
      <c r="L39" s="4"/>
      <c r="M39" s="4"/>
      <c r="N39" s="4"/>
      <c r="O39" s="4"/>
      <c r="P39" s="10"/>
    </row>
    <row r="40" spans="1:16" x14ac:dyDescent="0.25">
      <c r="A40" s="6">
        <f t="shared" si="1"/>
        <v>32</v>
      </c>
      <c r="B40" s="6"/>
      <c r="C40" s="49"/>
      <c r="D40" s="49"/>
      <c r="E40" s="49"/>
      <c r="F40" s="49"/>
      <c r="G40" s="49"/>
      <c r="H40" s="49"/>
      <c r="I40" s="4"/>
      <c r="J40" s="4"/>
      <c r="K40" s="4"/>
      <c r="L40" s="4"/>
      <c r="M40" s="4"/>
      <c r="N40" s="4"/>
      <c r="O40" s="4"/>
      <c r="P40" s="10"/>
    </row>
    <row r="41" spans="1:16" x14ac:dyDescent="0.25">
      <c r="A41" s="6">
        <f t="shared" si="1"/>
        <v>33</v>
      </c>
      <c r="B41" s="6"/>
      <c r="C41" s="49"/>
      <c r="D41" s="49"/>
      <c r="E41" s="49"/>
      <c r="F41" s="49"/>
      <c r="G41" s="49"/>
      <c r="H41" s="49"/>
      <c r="I41" s="4"/>
      <c r="J41" s="4"/>
      <c r="K41" s="4"/>
      <c r="L41" s="4"/>
      <c r="M41" s="4"/>
      <c r="N41" s="4"/>
      <c r="O41" s="4"/>
      <c r="P41" s="10"/>
    </row>
    <row r="42" spans="1:16" x14ac:dyDescent="0.25">
      <c r="A42" s="6">
        <f t="shared" si="1"/>
        <v>34</v>
      </c>
      <c r="B42" s="6"/>
      <c r="C42" s="49"/>
      <c r="D42" s="49"/>
      <c r="E42" s="49"/>
      <c r="F42" s="49"/>
      <c r="G42" s="49"/>
      <c r="H42" s="49"/>
      <c r="I42" s="4"/>
      <c r="J42" s="4"/>
      <c r="K42" s="4"/>
      <c r="L42" s="4"/>
      <c r="M42" s="4"/>
      <c r="N42" s="4"/>
      <c r="O42" s="4"/>
      <c r="P42" s="10"/>
    </row>
    <row r="43" spans="1:16" x14ac:dyDescent="0.25">
      <c r="A43" s="6">
        <f t="shared" si="1"/>
        <v>35</v>
      </c>
      <c r="B43" s="6"/>
      <c r="C43" s="49"/>
      <c r="D43" s="49"/>
      <c r="E43" s="49"/>
      <c r="F43" s="49"/>
      <c r="G43" s="49"/>
      <c r="H43" s="49"/>
      <c r="I43" s="4"/>
      <c r="J43" s="4"/>
      <c r="K43" s="4"/>
      <c r="L43" s="4"/>
      <c r="M43" s="4"/>
      <c r="N43" s="4"/>
      <c r="O43" s="4"/>
      <c r="P43" s="10"/>
    </row>
    <row r="44" spans="1:16" x14ac:dyDescent="0.25">
      <c r="A44" s="6">
        <f t="shared" si="1"/>
        <v>36</v>
      </c>
      <c r="B44" s="6"/>
      <c r="C44" s="49"/>
      <c r="D44" s="49"/>
      <c r="E44" s="49"/>
      <c r="F44" s="49"/>
      <c r="G44" s="49"/>
      <c r="H44" s="49"/>
      <c r="I44" s="4"/>
      <c r="J44" s="4"/>
      <c r="K44" s="4"/>
      <c r="L44" s="4"/>
      <c r="M44" s="4"/>
      <c r="N44" s="4"/>
      <c r="O44" s="4"/>
      <c r="P44" s="10"/>
    </row>
    <row r="45" spans="1:16" x14ac:dyDescent="0.25">
      <c r="A45" s="6">
        <f t="shared" si="1"/>
        <v>37</v>
      </c>
      <c r="B45" s="7"/>
      <c r="C45" s="49"/>
      <c r="D45" s="49"/>
      <c r="E45" s="49"/>
      <c r="F45" s="49"/>
      <c r="G45" s="49"/>
      <c r="H45" s="49"/>
      <c r="I45" s="4"/>
      <c r="J45" s="4"/>
      <c r="K45" s="4"/>
      <c r="L45" s="4"/>
      <c r="M45" s="4"/>
      <c r="N45" s="4"/>
      <c r="O45" s="4"/>
      <c r="P45" s="10"/>
    </row>
    <row r="46" spans="1:16" x14ac:dyDescent="0.25">
      <c r="A46" s="6">
        <f t="shared" si="1"/>
        <v>38</v>
      </c>
      <c r="B46" s="7"/>
      <c r="C46" s="49"/>
      <c r="D46" s="49"/>
      <c r="E46" s="49"/>
      <c r="F46" s="49"/>
      <c r="G46" s="49"/>
      <c r="H46" s="49"/>
      <c r="I46" s="4"/>
      <c r="J46" s="4"/>
      <c r="K46" s="4"/>
      <c r="L46" s="4"/>
      <c r="M46" s="4"/>
      <c r="N46" s="4"/>
      <c r="O46" s="4"/>
      <c r="P46" s="10"/>
    </row>
    <row r="47" spans="1:16" x14ac:dyDescent="0.25">
      <c r="A47" s="6">
        <f t="shared" si="1"/>
        <v>39</v>
      </c>
      <c r="B47" s="7"/>
      <c r="C47" s="30"/>
      <c r="D47" s="30"/>
      <c r="E47" s="30"/>
      <c r="F47" s="30"/>
      <c r="G47" s="30"/>
      <c r="H47" s="30"/>
      <c r="I47" s="4"/>
      <c r="J47" s="4"/>
      <c r="K47" s="4"/>
      <c r="L47" s="4"/>
      <c r="M47" s="4"/>
      <c r="N47" s="4"/>
      <c r="O47" s="4"/>
      <c r="P47" s="10"/>
    </row>
    <row r="48" spans="1:16" x14ac:dyDescent="0.25">
      <c r="A48" s="6">
        <f t="shared" si="1"/>
        <v>40</v>
      </c>
      <c r="B48" s="7"/>
      <c r="C48" s="30"/>
      <c r="D48" s="30"/>
      <c r="E48" s="30"/>
      <c r="F48" s="30"/>
      <c r="G48" s="30"/>
      <c r="H48" s="30"/>
      <c r="I48" s="4"/>
      <c r="J48" s="4"/>
      <c r="K48" s="4"/>
      <c r="L48" s="4"/>
      <c r="M48" s="4"/>
      <c r="N48" s="4"/>
      <c r="O48" s="4"/>
      <c r="P48" s="10"/>
    </row>
    <row r="49" spans="1:16" x14ac:dyDescent="0.25">
      <c r="A49" s="6">
        <f t="shared" si="1"/>
        <v>41</v>
      </c>
      <c r="B49" s="7"/>
      <c r="C49" s="30"/>
      <c r="D49" s="30"/>
      <c r="E49" s="30"/>
      <c r="F49" s="30"/>
      <c r="G49" s="30"/>
      <c r="H49" s="30"/>
      <c r="I49" s="4"/>
      <c r="J49" s="4"/>
      <c r="K49" s="4"/>
      <c r="L49" s="4"/>
      <c r="M49" s="4"/>
      <c r="N49" s="4"/>
      <c r="O49" s="4"/>
      <c r="P49" s="10"/>
    </row>
    <row r="50" spans="1:16" x14ac:dyDescent="0.25">
      <c r="A50" s="6">
        <f t="shared" si="1"/>
        <v>42</v>
      </c>
      <c r="B50" s="7"/>
      <c r="C50" s="30"/>
      <c r="D50" s="30"/>
      <c r="E50" s="30"/>
      <c r="F50" s="30"/>
      <c r="G50" s="30"/>
      <c r="H50" s="30"/>
      <c r="I50" s="4"/>
      <c r="J50" s="4"/>
      <c r="K50" s="4"/>
      <c r="L50" s="4"/>
      <c r="M50" s="4"/>
      <c r="N50" s="4"/>
      <c r="O50" s="4"/>
      <c r="P50" s="10"/>
    </row>
    <row r="51" spans="1:16" x14ac:dyDescent="0.25">
      <c r="A51" s="6">
        <f t="shared" si="1"/>
        <v>43</v>
      </c>
      <c r="B51" s="7"/>
      <c r="C51" s="30"/>
      <c r="D51" s="30"/>
      <c r="E51" s="30"/>
      <c r="F51" s="30"/>
      <c r="G51" s="30"/>
      <c r="H51" s="30"/>
      <c r="I51" s="4"/>
      <c r="J51" s="4"/>
      <c r="K51" s="4"/>
      <c r="L51" s="4"/>
      <c r="M51" s="4"/>
      <c r="N51" s="4"/>
      <c r="O51" s="4"/>
      <c r="P51" s="10"/>
    </row>
    <row r="52" spans="1:16" x14ac:dyDescent="0.25">
      <c r="A52" s="6">
        <f t="shared" si="1"/>
        <v>44</v>
      </c>
      <c r="B52" s="7"/>
      <c r="C52" s="30"/>
      <c r="D52" s="30"/>
      <c r="E52" s="30"/>
      <c r="F52" s="30"/>
      <c r="G52" s="30"/>
      <c r="H52" s="30"/>
      <c r="I52" s="4"/>
      <c r="J52" s="4"/>
      <c r="K52" s="4"/>
      <c r="L52" s="4"/>
      <c r="M52" s="4"/>
      <c r="N52" s="4"/>
      <c r="O52" s="4"/>
      <c r="P52" s="10"/>
    </row>
    <row r="53" spans="1:16" x14ac:dyDescent="0.25">
      <c r="A53" s="6">
        <f t="shared" si="1"/>
        <v>45</v>
      </c>
      <c r="B53" s="3"/>
      <c r="C53" s="31"/>
      <c r="D53" s="32"/>
      <c r="E53" s="32"/>
      <c r="F53" s="32"/>
      <c r="G53" s="32"/>
      <c r="H53" s="33"/>
      <c r="I53" s="3"/>
      <c r="J53" s="3"/>
      <c r="K53" s="3"/>
      <c r="L53" s="3"/>
      <c r="M53" s="3"/>
      <c r="N53" s="3"/>
      <c r="O53" s="3"/>
      <c r="P53" s="10"/>
    </row>
    <row r="54" spans="1:16" x14ac:dyDescent="0.25">
      <c r="B54" s="20"/>
      <c r="C54" s="20"/>
      <c r="D54" s="1"/>
      <c r="G54" s="21" t="s">
        <v>19</v>
      </c>
      <c r="H54" s="21"/>
      <c r="I54" s="11">
        <f>COUNTIF(I9:I53,"&gt;=70")</f>
        <v>16</v>
      </c>
      <c r="J54" s="11">
        <f t="shared" ref="J54:O54" si="2">COUNTIF(J9:J53,"&gt;=70")</f>
        <v>17</v>
      </c>
      <c r="K54" s="11">
        <f t="shared" si="2"/>
        <v>17</v>
      </c>
      <c r="L54" s="11">
        <f t="shared" si="2"/>
        <v>14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5">
        <f t="shared" ref="P54" si="3">COUNTIF(P9:P48,"&gt;=70")</f>
        <v>0</v>
      </c>
    </row>
    <row r="55" spans="1:16" x14ac:dyDescent="0.25">
      <c r="B55" s="20"/>
      <c r="C55" s="20"/>
      <c r="D55" s="8"/>
      <c r="G55" s="22" t="s">
        <v>20</v>
      </c>
      <c r="H55" s="22"/>
      <c r="I55" s="12">
        <f>COUNTIF(I9:I53,"&lt;70")</f>
        <v>2</v>
      </c>
      <c r="J55" s="12">
        <f t="shared" ref="J55:P55" si="4">COUNTIF(J9:J53,"&lt;70")</f>
        <v>1</v>
      </c>
      <c r="K55" s="12">
        <f t="shared" si="4"/>
        <v>1</v>
      </c>
      <c r="L55" s="12">
        <f t="shared" si="4"/>
        <v>4</v>
      </c>
      <c r="M55" s="12">
        <f t="shared" si="4"/>
        <v>18</v>
      </c>
      <c r="N55" s="12">
        <f t="shared" si="4"/>
        <v>18</v>
      </c>
      <c r="O55" s="12">
        <f t="shared" si="4"/>
        <v>18</v>
      </c>
      <c r="P55" s="12">
        <f t="shared" si="4"/>
        <v>18</v>
      </c>
    </row>
    <row r="56" spans="1:16" x14ac:dyDescent="0.25">
      <c r="B56" s="20"/>
      <c r="C56" s="20"/>
      <c r="D56" s="20"/>
      <c r="G56" s="22" t="s">
        <v>21</v>
      </c>
      <c r="H56" s="22"/>
      <c r="I56" s="12">
        <f>COUNT(I9:I53)</f>
        <v>18</v>
      </c>
      <c r="J56" s="12">
        <f t="shared" ref="J56:P56" si="5">COUNT(J9:J53)</f>
        <v>18</v>
      </c>
      <c r="K56" s="12">
        <f t="shared" si="5"/>
        <v>18</v>
      </c>
      <c r="L56" s="12">
        <f t="shared" si="5"/>
        <v>18</v>
      </c>
      <c r="M56" s="12">
        <f t="shared" si="5"/>
        <v>18</v>
      </c>
      <c r="N56" s="12">
        <f t="shared" si="5"/>
        <v>18</v>
      </c>
      <c r="O56" s="12">
        <f t="shared" si="5"/>
        <v>18</v>
      </c>
      <c r="P56" s="12">
        <f t="shared" si="5"/>
        <v>18</v>
      </c>
    </row>
    <row r="57" spans="1:16" x14ac:dyDescent="0.25">
      <c r="B57" s="20"/>
      <c r="C57" s="20"/>
      <c r="D57" s="1"/>
      <c r="G57" s="23" t="s">
        <v>16</v>
      </c>
      <c r="H57" s="23"/>
      <c r="I57" s="13">
        <f>I54/I56</f>
        <v>0.88888888888888884</v>
      </c>
      <c r="J57" s="14">
        <f t="shared" ref="J57:P57" si="6">J54/J56</f>
        <v>0.94444444444444442</v>
      </c>
      <c r="K57" s="14">
        <f t="shared" si="6"/>
        <v>0.94444444444444442</v>
      </c>
      <c r="L57" s="14">
        <f t="shared" si="6"/>
        <v>0.77777777777777779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</row>
    <row r="58" spans="1:16" x14ac:dyDescent="0.25">
      <c r="B58" s="20"/>
      <c r="C58" s="20"/>
      <c r="D58" s="1"/>
      <c r="G58" s="23" t="s">
        <v>17</v>
      </c>
      <c r="H58" s="23"/>
      <c r="I58" s="13">
        <f>I55/I56</f>
        <v>0.1111111111111111</v>
      </c>
      <c r="J58" s="13">
        <f t="shared" ref="J58:P58" si="7">J55/J56</f>
        <v>5.5555555555555552E-2</v>
      </c>
      <c r="K58" s="14">
        <f t="shared" si="7"/>
        <v>5.5555555555555552E-2</v>
      </c>
      <c r="L58" s="14">
        <f t="shared" si="7"/>
        <v>0.22222222222222221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</row>
  </sheetData>
  <mergeCells count="64">
    <mergeCell ref="C13:H13"/>
    <mergeCell ref="A2:O2"/>
    <mergeCell ref="B3:O3"/>
    <mergeCell ref="C4:F4"/>
    <mergeCell ref="I4:J4"/>
    <mergeCell ref="M4:N4"/>
    <mergeCell ref="C6:F6"/>
    <mergeCell ref="H6:I6"/>
    <mergeCell ref="J6:O6"/>
    <mergeCell ref="C8:H8"/>
    <mergeCell ref="C9:H9"/>
    <mergeCell ref="C10:H10"/>
    <mergeCell ref="C11:H11"/>
    <mergeCell ref="C12:H12"/>
    <mergeCell ref="C25:H25"/>
    <mergeCell ref="C14:H14"/>
    <mergeCell ref="C15:H15"/>
    <mergeCell ref="C16:H16"/>
    <mergeCell ref="C17:H17"/>
    <mergeCell ref="C18:H18"/>
    <mergeCell ref="C19:H19"/>
    <mergeCell ref="C20:H20"/>
    <mergeCell ref="C21:H21"/>
    <mergeCell ref="C22:H22"/>
    <mergeCell ref="C23:H23"/>
    <mergeCell ref="C24:H24"/>
    <mergeCell ref="C37:H37"/>
    <mergeCell ref="C26:H26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49:H49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50:H50"/>
    <mergeCell ref="C51:H51"/>
    <mergeCell ref="C52:H52"/>
    <mergeCell ref="C53:H53"/>
    <mergeCell ref="B54:C54"/>
    <mergeCell ref="G54:H54"/>
    <mergeCell ref="B58:C58"/>
    <mergeCell ref="G58:H58"/>
    <mergeCell ref="B55:C55"/>
    <mergeCell ref="G55:H55"/>
    <mergeCell ref="B56:D56"/>
    <mergeCell ref="G56:H56"/>
    <mergeCell ref="B57:C57"/>
    <mergeCell ref="G57:H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PROP MAT A</vt:lpstr>
      <vt:lpstr>PROP MAT B</vt:lpstr>
      <vt:lpstr>SIS MANU</vt:lpstr>
      <vt:lpstr>MANU CIR</vt:lpstr>
      <vt:lpstr>ADMON CAL</vt:lpstr>
      <vt:lpstr>MET CUAN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Armando Alvarado</cp:lastModifiedBy>
  <cp:lastPrinted>2023-03-21T15:13:53Z</cp:lastPrinted>
  <dcterms:created xsi:type="dcterms:W3CDTF">2023-03-14T19:16:59Z</dcterms:created>
  <dcterms:modified xsi:type="dcterms:W3CDTF">2025-06-07T19:38:59Z</dcterms:modified>
</cp:coreProperties>
</file>