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3\"/>
    </mc:Choice>
  </mc:AlternateContent>
  <xr:revisionPtr revIDLastSave="0" documentId="13_ncr:1_{A3736290-7FF2-49D7-B191-EE2C9F74CD0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3" l="1"/>
  <c r="I19" i="22"/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<sst xmlns="http://schemas.openxmlformats.org/spreadsheetml/2006/main" count="213" uniqueCount="53">
  <si>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</si>
  <si>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</si>
  <si>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</si>
  <si>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</si>
  <si>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</si>
  <si>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</si>
  <si>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</si>
  <si>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</si>
  <si>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</si>
  <si>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</si>
  <si>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</si>
  <si>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</si>
  <si>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</si>
  <si>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</si>
  <si>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</si>
  <si>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</si>
  <si>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</si>
  <si>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</si>
  <si>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</si>
  <si>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</si>
  <si>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</si>
  <si>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</si>
  <si>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</si>
  <si>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</si>
  <si>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</si>
  <si>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</si>
  <si>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</si>
  <si>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</si>
  <si>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</si>
  <si>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</si>
  <si>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</si>
  <si>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</si>
  <si>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</si>
  <si>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</si>
  <si>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</si>
  <si>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</si>
  <si>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</si>
  <si>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S/E</t>
  </si>
  <si>
    <t>PROPIEDAD DE LOS MATERIALES</t>
  </si>
  <si>
    <t>201 A</t>
  </si>
  <si>
    <t>SISTEMAS DE MANUFACTURA</t>
  </si>
  <si>
    <t>MANUFACTURA CIRCULAR</t>
  </si>
  <si>
    <t>ADMINISTRACION DE LACALIDAD</t>
  </si>
  <si>
    <t>METODOS CUANTITATIVOS PARA LA ADMON</t>
  </si>
  <si>
    <t>201 B</t>
  </si>
  <si>
    <t>601 B</t>
  </si>
  <si>
    <t>801 B</t>
  </si>
  <si>
    <t>605 A</t>
  </si>
  <si>
    <t>405 A</t>
  </si>
  <si>
    <t>FEBRERO-JUNIO 2025</t>
  </si>
  <si>
    <t>METODOS CUANTITATIVOS PARA LA ADMINISTRACION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</si>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</sst>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403413</xdr:colOff>
      <xdr:row>33</xdr:row>
      <xdr:rowOff>56030</xdr:rowOff>
    </xdr:from>
    <xdr:to>
      <xdr:col>3</xdr:col>
      <xdr:colOff>728383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5F7A78-EB08-4F7B-A800-F9BC5D99B12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94531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22411</xdr:colOff>
      <xdr:row>33</xdr:row>
      <xdr:rowOff>67236</xdr:rowOff>
    </xdr:from>
    <xdr:to>
      <xdr:col>3</xdr:col>
      <xdr:colOff>797464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E6CB3E-687C-46C1-8C33-4CCBD190EDA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3" y="8370795"/>
          <a:ext cx="775053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6</v>
      </c>
      <c r="G8" s="4" t="s">
        <v>6</v>
      </c>
      <c r="H8" s="5">
        <v>5</v>
      </c>
      <c r="I8" s="36" t="s">
        <v>7</v>
      </c>
      <c r="J8" s="36"/>
      <c r="K8" s="36"/>
      <c r="L8" s="30" t="s">
        <v>49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v>0</v>
      </c>
      <c r="M14" s="9">
        <v>84</v>
      </c>
      <c r="N14" s="15">
        <v>0.71</v>
      </c>
    </row>
    <row r="15" spans="1:14" s="11" customFormat="1" x14ac:dyDescent="0.2">
      <c r="A15" s="8" t="s">
        <v>38</v>
      </c>
      <c r="B15" s="9" t="s">
        <v>21</v>
      </c>
      <c r="C15" s="9" t="s">
        <v>44</v>
      </c>
      <c r="D15" s="9" t="s">
        <v>33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ref="L15:L28" si="1">K15/E15</f>
        <v>0</v>
      </c>
      <c r="M15" s="9">
        <v>80</v>
      </c>
      <c r="N15" s="15">
        <v>0.81</v>
      </c>
    </row>
    <row r="16" spans="1:14" s="11" customFormat="1" x14ac:dyDescent="0.2">
      <c r="A16" s="8" t="s">
        <v>40</v>
      </c>
      <c r="B16" s="9" t="s">
        <v>37</v>
      </c>
      <c r="C16" s="9" t="s">
        <v>45</v>
      </c>
      <c r="D16" s="9" t="s">
        <v>33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41</v>
      </c>
      <c r="B17" s="9" t="s">
        <v>21</v>
      </c>
      <c r="C17" s="9" t="s">
        <v>46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91</v>
      </c>
      <c r="N17" s="15">
        <v>0.63</v>
      </c>
    </row>
    <row r="18" spans="1:14" s="11" customFormat="1" x14ac:dyDescent="0.2">
      <c r="A18" s="8" t="s">
        <v>42</v>
      </c>
      <c r="B18" s="9" t="s">
        <v>21</v>
      </c>
      <c r="C18" s="9" t="s">
        <v>47</v>
      </c>
      <c r="D18" s="9" t="s">
        <v>35</v>
      </c>
      <c r="E18" s="9">
        <v>24</v>
      </c>
      <c r="F18" s="9">
        <v>7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85</v>
      </c>
      <c r="N18" s="15">
        <v>0.75</v>
      </c>
    </row>
    <row r="19" spans="1:14" s="11" customFormat="1" ht="25.5" x14ac:dyDescent="0.2">
      <c r="A19" s="8" t="s">
        <v>43</v>
      </c>
      <c r="B19" s="9">
        <v>1</v>
      </c>
      <c r="C19" s="9" t="s">
        <v>48</v>
      </c>
      <c r="D19" s="9" t="s">
        <v>35</v>
      </c>
      <c r="E19" s="9">
        <v>18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78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112</v>
      </c>
      <c r="G28" s="17"/>
      <c r="H28" s="18"/>
      <c r="I28" s="17">
        <f t="shared" si="0"/>
        <v>59</v>
      </c>
      <c r="J28" s="18"/>
      <c r="K28" s="17">
        <v>0</v>
      </c>
      <c r="L28" s="18">
        <f t="shared" si="1"/>
        <v>0</v>
      </c>
      <c r="M28" s="17">
        <f>AVERAGE(M14:M27)</f>
        <v>69.666666666666671</v>
      </c>
      <c r="N28" s="19">
        <f>AVERAGE(N14:N27)</f>
        <v>0.63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">
        <v>32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91" zoomScaleNormal="91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PROPIEDAD DE LOS MATERIALES</v>
      </c>
      <c r="B14" s="9" t="s">
        <v>51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0.66</v>
      </c>
    </row>
    <row r="15" spans="1:14" s="11" customFormat="1" x14ac:dyDescent="0.2">
      <c r="A15" s="9" t="str">
        <f>'1'!A15</f>
        <v>PROPIEDAD DE LOS MATERIALES</v>
      </c>
      <c r="B15" s="9" t="s">
        <v>51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>
        <v>30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0.57999999999999996</v>
      </c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>
        <v>28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">
        <v>41</v>
      </c>
      <c r="B17" s="9" t="s">
        <v>51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>
        <v>30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0.67</v>
      </c>
    </row>
    <row r="18" spans="1:14" s="11" customFormat="1" x14ac:dyDescent="0.2">
      <c r="A18" s="9" t="str">
        <f>'1'!A18</f>
        <v>ADMINISTRACION DE LACALIDAD</v>
      </c>
      <c r="B18" s="9" t="s">
        <v>51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90</v>
      </c>
      <c r="N18" s="15">
        <v>0.75</v>
      </c>
    </row>
    <row r="19" spans="1:14" s="11" customFormat="1" ht="25.5" x14ac:dyDescent="0.2">
      <c r="A19" s="9" t="s">
        <v>50</v>
      </c>
      <c r="B19" s="9" t="s">
        <v>51</v>
      </c>
      <c r="C19" s="9" t="s">
        <v>48</v>
      </c>
      <c r="D19" s="9" t="s">
        <v>35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9">
        <v>77</v>
      </c>
      <c r="N19" s="15">
        <v>0.61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161</v>
      </c>
      <c r="G28" s="17">
        <f>SUM(G14:G27)</f>
        <v>0</v>
      </c>
      <c r="H28" s="18">
        <f>SUM(F28:G28)/E28</f>
        <v>0.94152046783625731</v>
      </c>
      <c r="I28" s="17">
        <f t="shared" si="0"/>
        <v>10</v>
      </c>
      <c r="J28" s="18">
        <f t="shared" ref="J28" si="2">I28/E28</f>
        <v>5.8479532163742687E-2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0.68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PROPIEDAD DE LOS MATERIALES</v>
      </c>
      <c r="B14" s="9" t="s">
        <v>52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0.69</v>
      </c>
    </row>
    <row r="15" spans="1:14" s="11" customFormat="1" ht="25.5" x14ac:dyDescent="0.2">
      <c r="A15" s="9" t="str">
        <f>'1'!A14</f>
        <v>PROPIEDAD DE LOS MATERIALES</v>
      </c>
      <c r="B15" s="9" t="s">
        <v>52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ht="25.5" x14ac:dyDescent="0.2">
      <c r="A16" s="9" t="s">
        <v>40</v>
      </c>
      <c r="B16" s="9" t="s">
        <v>52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49</v>
      </c>
      <c r="N16" s="15">
        <v>0.55000000000000004</v>
      </c>
    </row>
    <row r="17" spans="1:14" s="11" customFormat="1" ht="25.5" x14ac:dyDescent="0.2">
      <c r="A17" s="9" t="s">
        <v>41</v>
      </c>
      <c r="B17" s="9" t="s">
        <v>52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ht="25.5" x14ac:dyDescent="0.2">
      <c r="A18" s="9" t="str">
        <f>'1'!A18</f>
        <v>ADMINISTRACION DE LACALIDAD</v>
      </c>
      <c r="B18" s="9" t="s">
        <v>52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/>
      <c r="I18" s="9">
        <f t="shared" si="0"/>
        <v>24</v>
      </c>
      <c r="J18" s="10"/>
      <c r="K18" s="9">
        <v>0</v>
      </c>
      <c r="L18" s="10">
        <f t="shared" si="1"/>
        <v>0</v>
      </c>
      <c r="M18" s="9">
        <v>79</v>
      </c>
      <c r="N18" s="15">
        <v>0.79</v>
      </c>
    </row>
    <row r="19" spans="1:14" s="11" customFormat="1" ht="25.5" x14ac:dyDescent="0.2">
      <c r="A19" s="9" t="str">
        <f>'1'!A19</f>
        <v>METODOS CUANTITATIVOS PARA LA ADMON</v>
      </c>
      <c r="B19" s="9" t="s">
        <v>52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/>
      <c r="I19" s="9">
        <f t="shared" si="0"/>
        <v>18</v>
      </c>
      <c r="J19" s="10"/>
      <c r="K19" s="9">
        <v>0</v>
      </c>
      <c r="L19" s="10">
        <f t="shared" si="1"/>
        <v>0</v>
      </c>
      <c r="M19" s="9">
        <v>83</v>
      </c>
      <c r="N19" s="15">
        <v>0.78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33</v>
      </c>
      <c r="G28" s="17">
        <f>SUM(G14:G27)</f>
        <v>0</v>
      </c>
      <c r="H28" s="18">
        <f>SUM(F28:G28)/E28</f>
        <v>0.19298245614035087</v>
      </c>
      <c r="I28" s="17">
        <f t="shared" si="0"/>
        <v>138</v>
      </c>
      <c r="J28" s="18">
        <f t="shared" ref="J14:J28" si="2">I28/E28</f>
        <v>0.80701754385964908</v>
      </c>
      <c r="K28" s="17">
        <f>SUM(K14:K27)</f>
        <v>0</v>
      </c>
      <c r="L28" s="18">
        <f t="shared" si="1"/>
        <v>0</v>
      </c>
      <c r="M28" s="17">
        <f>AVERAGE(M14:M27)</f>
        <v>76.166666666666671</v>
      </c>
      <c r="N28" s="19">
        <f>AVERAGE(N14:N27)</f>
        <v>0.70000000000000007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/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 t="s">
        <v>34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 t="s">
        <v>34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 t="s">
        <v>34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2025-05-15T23:19:11Z</dcterms:modified>
  <cp:category/>
  <cp:contentStatus/>
</cp:coreProperties>
</file>