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141896E6-0488-4476-82DE-23C40C13078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7" i="22"/>
  <c r="B37" i="10"/>
  <c r="N28" i="10"/>
  <c r="M28" i="10"/>
  <c r="K28" i="10"/>
  <c r="G28" i="10"/>
  <c r="F28" i="10"/>
  <c r="E28" i="10"/>
  <c r="L16" i="10"/>
  <c r="L15" i="10"/>
  <c r="L14" i="10"/>
  <c r="L17" i="22" l="1"/>
  <c r="I14" i="22"/>
  <c r="I16" i="22"/>
  <c r="I15" i="22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<sst xmlns="http://schemas.openxmlformats.org/spreadsheetml/2006/main" count="176" uniqueCount="43">
  <si>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</si>
  <si>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</si>
  <si>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</si>
  <si>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</si>
  <si>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</si>
  <si>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</si>
  <si>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</si>
  <si>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</si>
  <si>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</si>
  <si>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</si>
  <si>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</si>
  <si>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</si>
  <si>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</si>
  <si>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</si>
  <si>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</si>
  <si>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</si>
  <si>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</si>
  <si>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</si>
  <si>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</si>
  <si>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</si>
  <si>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</si>
  <si>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</si>
  <si>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</si>
  <si>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</si>
  <si>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</si>
  <si>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</si>
  <si>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</si>
  <si>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</si>
  <si>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</si>
  <si>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</si>
  <si>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</si>
  <si>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</si>
  <si>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606A</t>
  </si>
  <si>
    <t>Gestion Ambiental ll</t>
  </si>
  <si>
    <t>IAMB</t>
  </si>
  <si>
    <t>M.C.IA Damaris de los Angeles Garcia Gracia</t>
  </si>
  <si>
    <t>M.CIA JESSICA ALEJANDRA REYES LARIOS</t>
  </si>
  <si>
    <t>Gestion de Residuos</t>
  </si>
  <si>
    <t xml:space="preserve">Quimica Analitica </t>
  </si>
  <si>
    <t>606B</t>
  </si>
  <si>
    <t>Febrero -Junio 2025</t>
  </si>
  <si>
    <t>206A</t>
  </si>
  <si>
    <t>M.C.IA. Jessica Alejandra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</si>
</sst>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0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C17" sqref="C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40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37</v>
      </c>
      <c r="B14" s="9">
        <v>1</v>
      </c>
      <c r="C14" s="9" t="s">
        <v>39</v>
      </c>
      <c r="D14" s="9" t="s">
        <v>34</v>
      </c>
      <c r="E14" s="9">
        <v>19</v>
      </c>
      <c r="F14" s="9">
        <v>12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50.21</v>
      </c>
      <c r="N14" s="15">
        <v>0.63149999999999995</v>
      </c>
    </row>
    <row r="15" spans="1:14" s="11" customFormat="1" x14ac:dyDescent="0.2">
      <c r="A15" s="8" t="s">
        <v>33</v>
      </c>
      <c r="B15" s="9">
        <v>1</v>
      </c>
      <c r="C15" s="9" t="s">
        <v>32</v>
      </c>
      <c r="D15" s="9" t="s">
        <v>34</v>
      </c>
      <c r="E15" s="9">
        <v>23</v>
      </c>
      <c r="F15" s="9">
        <v>20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73.599999999999994</v>
      </c>
      <c r="N15" s="15">
        <v>0.82</v>
      </c>
    </row>
    <row r="16" spans="1:14" s="11" customFormat="1" x14ac:dyDescent="0.2">
      <c r="A16" s="8" t="s">
        <v>33</v>
      </c>
      <c r="B16" s="9">
        <v>1</v>
      </c>
      <c r="C16" s="9" t="s">
        <v>39</v>
      </c>
      <c r="D16" s="9" t="s">
        <v>34</v>
      </c>
      <c r="E16" s="9">
        <v>17</v>
      </c>
      <c r="F16" s="9">
        <v>13</v>
      </c>
      <c r="G16" s="9"/>
      <c r="H16" s="10"/>
      <c r="I16" s="9">
        <v>4</v>
      </c>
      <c r="J16" s="10"/>
      <c r="K16" s="9">
        <v>0</v>
      </c>
      <c r="L16" s="10">
        <f t="shared" si="0"/>
        <v>0</v>
      </c>
      <c r="M16" s="9">
        <v>61.88</v>
      </c>
      <c r="N16" s="15">
        <v>0.76</v>
      </c>
    </row>
    <row r="17" spans="1:14" s="11" customFormat="1" x14ac:dyDescent="0.2">
      <c r="A17" s="8" t="s">
        <v>38</v>
      </c>
      <c r="B17" s="9">
        <v>1</v>
      </c>
      <c r="C17" s="9" t="s">
        <v>41</v>
      </c>
      <c r="D17" s="9" t="s">
        <v>34</v>
      </c>
      <c r="E17" s="9">
        <v>25</v>
      </c>
      <c r="F17" s="9">
        <v>12</v>
      </c>
      <c r="G17" s="9"/>
      <c r="H17" s="10"/>
      <c r="I17" s="9">
        <v>13</v>
      </c>
      <c r="J17" s="10"/>
      <c r="K17" s="9">
        <v>0</v>
      </c>
      <c r="L17" s="10">
        <v>0</v>
      </c>
      <c r="M17" s="9">
        <v>41.2</v>
      </c>
      <c r="N17" s="15">
        <v>0.73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57</v>
      </c>
      <c r="G28" s="17">
        <f>SUM(G14:G27)</f>
        <v>0</v>
      </c>
      <c r="H28" s="18"/>
      <c r="I28" s="17">
        <v>16</v>
      </c>
      <c r="J28" s="18"/>
      <c r="K28" s="17">
        <f>SUM(K14:K27)</f>
        <v>0</v>
      </c>
      <c r="L28" s="18">
        <f t="shared" si="0"/>
        <v>0</v>
      </c>
      <c r="M28" s="17">
        <f>AVERAGE(M14:M27)</f>
        <v>56.722499999999997</v>
      </c>
      <c r="N28" s="19">
        <f>AVERAGE(N14:N27)</f>
        <v>0.735375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Q14" sqref="Q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2025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Gestion de Residuos</v>
      </c>
      <c r="B14" s="9">
        <v>2</v>
      </c>
      <c r="C14" s="9" t="str">
        <f>'1'!C14</f>
        <v>606B</v>
      </c>
      <c r="D14" s="9" t="str">
        <f>'1'!D14</f>
        <v>IAMB</v>
      </c>
      <c r="E14" s="9">
        <f>'1'!E14</f>
        <v>19</v>
      </c>
      <c r="F14" s="9">
        <v>18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40">
        <v>0.85529999999999995</v>
      </c>
      <c r="N14" s="15">
        <v>0.74</v>
      </c>
    </row>
    <row r="15" spans="1:14" s="11" customFormat="1" x14ac:dyDescent="0.2">
      <c r="A15" s="9" t="str">
        <f>'1'!A15</f>
        <v>Gestion Ambiental ll</v>
      </c>
      <c r="B15" s="9">
        <v>2</v>
      </c>
      <c r="C15" s="9" t="str">
        <f>'1'!C15</f>
        <v>606A</v>
      </c>
      <c r="D15" s="9" t="str">
        <f>'1'!D15</f>
        <v>IAMB</v>
      </c>
      <c r="E15" s="9">
        <f>'1'!E15</f>
        <v>23</v>
      </c>
      <c r="F15" s="9">
        <v>23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40">
        <v>0.91520000000000001</v>
      </c>
      <c r="N15" s="15">
        <v>0.72</v>
      </c>
    </row>
    <row r="16" spans="1:14" s="11" customFormat="1" x14ac:dyDescent="0.2">
      <c r="A16" s="9" t="str">
        <f>'1'!A16</f>
        <v>Gestion Ambiental ll</v>
      </c>
      <c r="B16" s="9">
        <v>2</v>
      </c>
      <c r="C16" s="9" t="str">
        <f>'1'!C16</f>
        <v>606B</v>
      </c>
      <c r="D16" s="9" t="str">
        <f>'1'!D16</f>
        <v>IAMB</v>
      </c>
      <c r="E16" s="9">
        <f>'1'!E16</f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40">
        <v>0.90590000000000004</v>
      </c>
      <c r="N16" s="15">
        <v>0.70579999999999998</v>
      </c>
    </row>
    <row r="17" spans="1:14" s="11" customFormat="1" x14ac:dyDescent="0.2">
      <c r="A17" s="9" t="str">
        <f>'1'!A17</f>
        <v xml:space="preserve">Quimica Analitica </v>
      </c>
      <c r="B17" s="9">
        <v>2</v>
      </c>
      <c r="C17" s="9" t="str">
        <f>'1'!C17</f>
        <v>206A</v>
      </c>
      <c r="D17" s="9" t="str">
        <f>'1'!D17</f>
        <v>IAMB</v>
      </c>
      <c r="E17" s="9">
        <f>'1'!E17</f>
        <v>25</v>
      </c>
      <c r="F17" s="9">
        <v>20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41">
        <v>0.7</v>
      </c>
      <c r="N17" s="15">
        <v>0.8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78</v>
      </c>
      <c r="G28" s="17"/>
      <c r="H28" s="18"/>
      <c r="I28" s="17">
        <f t="shared" si="0"/>
        <v>6</v>
      </c>
      <c r="J28" s="18">
        <f t="shared" ref="J14:J28" si="2">I28/E28</f>
        <v>7.1428571428571425E-2</v>
      </c>
      <c r="K28" s="17">
        <f>SUM(K14:K27)</f>
        <v>0</v>
      </c>
      <c r="L28" s="18">
        <f t="shared" si="1"/>
        <v>0</v>
      </c>
      <c r="M28" s="17">
        <f>AVERAGE(M14:M27)</f>
        <v>0.84410000000000007</v>
      </c>
      <c r="N28" s="19">
        <f>AVERAGE(N14:N27)</f>
        <v>0.74144999999999994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 t="s">
        <v>42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2025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606B</v>
      </c>
      <c r="D14" s="9" t="str">
        <f>'1'!D14</f>
        <v>IAMB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Ambiental ll</v>
      </c>
      <c r="B16" s="9"/>
      <c r="C16" s="9" t="str">
        <f>'1'!C16</f>
        <v>606B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Quimica Analitica </v>
      </c>
      <c r="B17" s="9"/>
      <c r="C17" s="9" t="str">
        <f>'1'!C17</f>
        <v>206A</v>
      </c>
      <c r="D17" s="9" t="str">
        <f>'1'!D17</f>
        <v>IAMB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2025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606B</v>
      </c>
      <c r="D14" s="9" t="str">
        <f>'1'!D14</f>
        <v>IAMB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Ambiental ll</v>
      </c>
      <c r="B16" s="9"/>
      <c r="C16" s="9" t="str">
        <f>'1'!C16</f>
        <v>606B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Quimica Analitica </v>
      </c>
      <c r="B17" s="9"/>
      <c r="C17" s="9" t="str">
        <f>'1'!C17</f>
        <v>206A</v>
      </c>
      <c r="D17" s="9" t="str">
        <f>'1'!D17</f>
        <v>IAMB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2025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606B</v>
      </c>
      <c r="D14" s="9" t="str">
        <f>'1'!D14</f>
        <v>IAMB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23</v>
      </c>
      <c r="F15" s="9"/>
      <c r="G15" s="9"/>
      <c r="H15" s="10">
        <f t="shared" ref="H15:H27" si="3">(F15+G15)/E15</f>
        <v>0</v>
      </c>
      <c r="I15" s="9">
        <f t="shared" si="0"/>
        <v>23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Gestion Ambiental ll</v>
      </c>
      <c r="B16" s="9"/>
      <c r="C16" s="9" t="str">
        <f>'1'!C16</f>
        <v>606B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3"/>
        <v>0</v>
      </c>
      <c r="I16" s="9">
        <f t="shared" si="0"/>
        <v>17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 xml:space="preserve">Quimica Analitica </v>
      </c>
      <c r="B17" s="9"/>
      <c r="C17" s="9" t="str">
        <f>'1'!C17</f>
        <v>206A</v>
      </c>
      <c r="D17" s="9" t="str">
        <f>'1'!D17</f>
        <v>IAMB</v>
      </c>
      <c r="E17" s="9">
        <f>'1'!E17</f>
        <v>25</v>
      </c>
      <c r="F17" s="9"/>
      <c r="G17" s="9"/>
      <c r="H17" s="10">
        <f t="shared" si="3"/>
        <v>0</v>
      </c>
      <c r="I17" s="9">
        <f t="shared" si="0"/>
        <v>25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65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Dam Garcia Gracia</cp:lastModifiedBy>
  <cp:revision/>
  <dcterms:created xsi:type="dcterms:W3CDTF">2021-11-22T14:45:25Z</dcterms:created>
  <dcterms:modified xsi:type="dcterms:W3CDTF">2025-04-03T05:40:21Z</dcterms:modified>
  <cp:category/>
  <cp:contentStatus/>
</cp:coreProperties>
</file>