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38DF780-0E4B-4F67-84B0-E9C2C776C1A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E17" i="23"/>
  <c r="I17" i="23" s="1"/>
  <c r="J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<sst xmlns="http://schemas.openxmlformats.org/spreadsheetml/2006/main" count="198" uniqueCount="45">
  <si>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</si>
  <si>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</si>
  <si>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</si>
  <si>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</si>
  <si>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</si>
  <si>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</si>
  <si>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</si>
  <si>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</si>
  <si>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</si>
  <si>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</si>
  <si>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</si>
  <si>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</si>
  <si>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</si>
  <si>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</si>
  <si>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</si>
  <si>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</si>
  <si>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</si>
  <si>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</si>
  <si>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</si>
  <si>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</si>
  <si>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</si>
  <si>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</si>
  <si>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</si>
  <si>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</si>
  <si>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</si>
  <si>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</si>
  <si>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</si>
  <si>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</si>
  <si>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</si>
  <si>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</si>
  <si>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</si>
  <si>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</si>
  <si>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</si>
  <si>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</si>
  <si>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</si>
  <si>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</si>
  <si>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</si>
  <si>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</si>
  <si>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</si>
  <si>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</si>
  <si>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</si>
  <si>
    <t>206A</t>
  </si>
  <si>
    <t>M.C.IA. Jessica Alejandra Reyes Larios</t>
  </si>
  <si>
    <t>M.C.IA Jessica Alejandra Reyes Larios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</si>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</sst>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36" t="s">
        <v>40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 t="s">
        <v>41</v>
      </c>
      <c r="D17" s="9" t="s">
        <v>34</v>
      </c>
      <c r="E17" s="9">
        <v>25</v>
      </c>
      <c r="F17" s="9">
        <v>12</v>
      </c>
      <c r="G17" s="9"/>
      <c r="H17" s="10"/>
      <c r="I17" s="9">
        <v>13</v>
      </c>
      <c r="J17" s="10"/>
      <c r="K17" s="9">
        <v>0</v>
      </c>
      <c r="L17" s="10">
        <v>0</v>
      </c>
      <c r="M17" s="9">
        <v>41.2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0.735375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-Junio 2025</v>
      </c>
      <c r="M8" s="36"/>
      <c r="N8" s="36"/>
    </row>
    <row r="10" spans="1:14" x14ac:dyDescent="0.2">
      <c r="A10" s="4" t="s">
        <v>8</v>
      </c>
      <c r="B10" s="36" t="str">
        <f>'1'!B10</f>
        <v>M.C.IA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1">
        <v>0.85529999999999995</v>
      </c>
      <c r="N14" s="15">
        <v>0.74</v>
      </c>
    </row>
    <row r="15" spans="1:14" s="11" customFormat="1" x14ac:dyDescent="0.2">
      <c r="A15" s="9" t="str">
        <f>'1'!A15</f>
        <v>Gestion Ambiental ll</v>
      </c>
      <c r="B15" s="9">
        <v>2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0.91520000000000001</v>
      </c>
      <c r="N15" s="15">
        <v>0.72</v>
      </c>
    </row>
    <row r="16" spans="1:14" s="11" customFormat="1" x14ac:dyDescent="0.2">
      <c r="A16" s="9" t="str">
        <f>'1'!A16</f>
        <v>Gestion Ambiental ll</v>
      </c>
      <c r="B16" s="9">
        <v>2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1">
        <v>0.90590000000000004</v>
      </c>
      <c r="N16" s="15">
        <v>0.70579999999999998</v>
      </c>
    </row>
    <row r="17" spans="1:14" s="11" customFormat="1" x14ac:dyDescent="0.2">
      <c r="A17" s="9" t="str">
        <f>'1'!A17</f>
        <v xml:space="preserve">Quimica Analitica </v>
      </c>
      <c r="B17" s="9">
        <v>2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20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0.7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78</v>
      </c>
      <c r="G28" s="17"/>
      <c r="H28" s="18"/>
      <c r="I28" s="17">
        <f t="shared" si="0"/>
        <v>6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0.84410000000000007</v>
      </c>
      <c r="N28" s="19">
        <f>AVERAGE(N14:N27)</f>
        <v>0.74144999999999994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 t="s">
        <v>42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R27" sqref="R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-Junio 2025</v>
      </c>
      <c r="M8" s="36"/>
      <c r="N8" s="36"/>
    </row>
    <row r="10" spans="1:14" x14ac:dyDescent="0.2">
      <c r="A10" s="4" t="s">
        <v>8</v>
      </c>
      <c r="B10" s="36" t="str">
        <f>'1'!B10</f>
        <v>M.C.IA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Gestion de Residuos</v>
      </c>
      <c r="B14" s="23" t="s">
        <v>44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 t="s">
        <v>25</v>
      </c>
      <c r="G14" s="9" t="s">
        <v>25</v>
      </c>
      <c r="H14" s="10"/>
      <c r="I14" s="9"/>
      <c r="J14" s="10" t="s">
        <v>25</v>
      </c>
      <c r="K14" s="9"/>
      <c r="L14" s="10" t="s">
        <v>25</v>
      </c>
      <c r="M14" s="9" t="s">
        <v>25</v>
      </c>
      <c r="N14" s="15" t="s">
        <v>25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 t="s">
        <v>25</v>
      </c>
      <c r="G15" s="9" t="s">
        <v>25</v>
      </c>
      <c r="H15" s="10"/>
      <c r="I15" s="9"/>
      <c r="J15" s="10" t="s">
        <v>25</v>
      </c>
      <c r="K15" s="9"/>
      <c r="L15" s="10" t="s">
        <v>25</v>
      </c>
      <c r="M15" s="9" t="s">
        <v>25</v>
      </c>
      <c r="N15" s="15" t="s">
        <v>25</v>
      </c>
    </row>
    <row r="16" spans="1:14" s="11" customFormat="1" x14ac:dyDescent="0.2">
      <c r="A16" s="9" t="str">
        <f>'1'!A16</f>
        <v>Gestion Ambiental ll</v>
      </c>
      <c r="B16" s="9" t="s">
        <v>44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 t="s">
        <v>25</v>
      </c>
      <c r="G16" s="9" t="s">
        <v>25</v>
      </c>
      <c r="H16" s="10"/>
      <c r="I16" s="9"/>
      <c r="J16" s="10" t="s">
        <v>25</v>
      </c>
      <c r="K16" s="9"/>
      <c r="L16" s="10" t="s">
        <v>25</v>
      </c>
      <c r="M16" s="23" t="s">
        <v>25</v>
      </c>
      <c r="N16" s="15" t="s">
        <v>25</v>
      </c>
    </row>
    <row r="17" spans="1:14" s="11" customFormat="1" x14ac:dyDescent="0.2">
      <c r="A17" s="9" t="str">
        <f>'1'!A17</f>
        <v xml:space="preserve">Quimica Analitica </v>
      </c>
      <c r="B17" s="9">
        <v>3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19</v>
      </c>
      <c r="G17" s="9"/>
      <c r="H17" s="10"/>
      <c r="I17" s="9">
        <f t="shared" ref="I17:I28" si="0">(E17-SUM(F17:G17))-K17</f>
        <v>6</v>
      </c>
      <c r="J17" s="10">
        <f t="shared" ref="J14:J28" si="1">I17/E17</f>
        <v>0.24</v>
      </c>
      <c r="K17" s="9"/>
      <c r="L17" s="10">
        <f t="shared" ref="L14:L28" si="2">K17/E17</f>
        <v>0</v>
      </c>
      <c r="M17" s="22">
        <v>0.64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19</v>
      </c>
      <c r="G28" s="17"/>
      <c r="H28" s="18">
        <f>SUM(F28:G28)/E28</f>
        <v>0.22619047619047619</v>
      </c>
      <c r="I28" s="17">
        <f t="shared" si="0"/>
        <v>65</v>
      </c>
      <c r="J28" s="18">
        <f t="shared" si="1"/>
        <v>0.77380952380952384</v>
      </c>
      <c r="K28" s="17"/>
      <c r="L28" s="18">
        <f t="shared" si="2"/>
        <v>0</v>
      </c>
      <c r="M28" s="17">
        <f>AVERAGE(M14:M27)</f>
        <v>0.64</v>
      </c>
      <c r="N28" s="19">
        <f>AVERAGE(N14:N27)</f>
        <v>0.76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-Junio 2025</v>
      </c>
      <c r="M8" s="36"/>
      <c r="N8" s="36"/>
    </row>
    <row r="10" spans="1:14" x14ac:dyDescent="0.2">
      <c r="A10" s="4" t="s">
        <v>8</v>
      </c>
      <c r="B10" s="36" t="str">
        <f>'1'!B10</f>
        <v>M.C.IA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 -Junio 2025</v>
      </c>
      <c r="M8" s="36"/>
      <c r="N8" s="36"/>
    </row>
    <row r="10" spans="1:14" x14ac:dyDescent="0.2">
      <c r="A10" s="4" t="s">
        <v>8</v>
      </c>
      <c r="B10" s="36" t="str">
        <f>'1'!B10</f>
        <v>M.C.IA Damaris de los Angeles Garcia Gracia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3"/>
        <v>0</v>
      </c>
      <c r="I17" s="9">
        <f t="shared" si="0"/>
        <v>25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M.C.IA Damaris de los Angeles Garcia Gracia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2025-05-19T13:41:48Z</dcterms:modified>
  <cp:category/>
  <cp:contentStatus/>
</cp:coreProperties>
</file>