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I\"/>
    </mc:Choice>
  </mc:AlternateContent>
  <xr:revisionPtr revIDLastSave="0" documentId="13_ncr:1_{AC733E84-D4C6-442B-A3A0-36A7B2476B2B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J17" i="10"/>
  <c r="H15" i="10"/>
  <c r="H16" i="10"/>
  <c r="H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H14" i="22"/>
  <c r="B37" i="22"/>
  <c r="L8" i="22"/>
  <c r="H8" i="22"/>
  <c r="N28" i="22"/>
  <c r="M28" i="22"/>
  <c r="K28" i="22"/>
  <c r="G28" i="22"/>
  <c r="F28" i="22"/>
  <c r="H27" i="22"/>
  <c r="L24" i="22"/>
  <c r="I23" i="22"/>
  <c r="J23" i="22" s="1"/>
  <c r="H21" i="22"/>
  <c r="L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J15" i="10"/>
  <c r="L14" i="10"/>
  <c r="J14" i="10"/>
  <c r="H14" i="10"/>
  <c r="I25" i="22" l="1"/>
  <c r="J25" i="22" s="1"/>
  <c r="H19" i="22"/>
  <c r="I20" i="22"/>
  <c r="J20" i="22" s="1"/>
  <c r="L21" i="22"/>
  <c r="H24" i="22"/>
  <c r="L27" i="22"/>
  <c r="L20" i="22"/>
  <c r="H23" i="22"/>
  <c r="L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<sst xmlns="http://schemas.openxmlformats.org/spreadsheetml/2006/main" count="196" uniqueCount="46">
  <si>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</si>
  <si>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</si>
  <si>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</si>
  <si>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</si>
  <si>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</si>
  <si>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</si>
  <si>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</si>
  <si>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</si>
  <si>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</si>
  <si>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</si>
  <si>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</si>
  <si>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</si>
  <si>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</si>
  <si>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</si>
  <si>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</si>
  <si>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</si>
  <si>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</si>
  <si>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</si>
  <si>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</si>
  <si>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</si>
  <si>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</si>
  <si>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</si>
  <si>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</si>
  <si>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</si>
  <si>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</si>
  <si>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</si>
  <si>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</si>
  <si>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</si>
  <si>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</si>
  <si>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</si>
  <si>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</si>
  <si>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</si>
  <si>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</si>
  <si>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</si>
  <si>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</si>
  <si>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</si>
  <si>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</si>
  <si>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</si>
  <si>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</si>
  <si>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>DERECHO FISCAL</t>
  </si>
  <si>
    <t>405B</t>
  </si>
  <si>
    <t>RENATA RAMOS MORENO</t>
  </si>
  <si>
    <t>FEBRERO - JUNIO/2025</t>
  </si>
  <si>
    <t>GESTION DE LA RETRIBUCION</t>
  </si>
  <si>
    <t>405A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</si>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</sst>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42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43</v>
      </c>
      <c r="B14" s="9" t="s">
        <v>45</v>
      </c>
      <c r="C14" s="9" t="s">
        <v>38</v>
      </c>
      <c r="D14" s="9" t="s">
        <v>31</v>
      </c>
      <c r="E14" s="9">
        <v>22</v>
      </c>
      <c r="F14" s="9"/>
      <c r="G14" s="9"/>
      <c r="H14" s="10">
        <f t="shared" ref="H14:H17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43</v>
      </c>
      <c r="B15" s="9" t="s">
        <v>45</v>
      </c>
      <c r="C15" s="9" t="s">
        <v>37</v>
      </c>
      <c r="D15" s="9" t="s">
        <v>31</v>
      </c>
      <c r="E15" s="9">
        <v>29</v>
      </c>
      <c r="F15" s="9"/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39</v>
      </c>
      <c r="B16" s="9" t="s">
        <v>21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ref="I16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77.81</v>
      </c>
      <c r="N16" s="15">
        <v>0.44</v>
      </c>
    </row>
    <row r="17" spans="1:14" s="11" customFormat="1" x14ac:dyDescent="0.2">
      <c r="A17" s="8" t="s">
        <v>39</v>
      </c>
      <c r="B17" s="9" t="s">
        <v>21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v>3</v>
      </c>
      <c r="J17" s="10">
        <f t="shared" si="1"/>
        <v>0.13636363636363635</v>
      </c>
      <c r="K17" s="9">
        <v>0</v>
      </c>
      <c r="L17" s="10">
        <f t="shared" si="2"/>
        <v>0</v>
      </c>
      <c r="M17" s="9">
        <v>77.27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38</v>
      </c>
      <c r="G28" s="17">
        <f>SUM(G14:G27)</f>
        <v>0</v>
      </c>
      <c r="H28" s="18">
        <f>SUM(F28:G28)/E28</f>
        <v>0.42696629213483145</v>
      </c>
      <c r="I28" s="17">
        <f t="shared" si="3"/>
        <v>51</v>
      </c>
      <c r="J28" s="18">
        <f t="shared" si="1"/>
        <v>0.5730337078651685</v>
      </c>
      <c r="K28" s="17">
        <f>SUM(K14:K27)</f>
        <v>0</v>
      </c>
      <c r="L28" s="18">
        <f t="shared" si="2"/>
        <v>0</v>
      </c>
      <c r="M28" s="17">
        <f>AVERAGE(M14:M27)</f>
        <v>38.769999999999996</v>
      </c>
      <c r="N28" s="19">
        <f>AVERAGE(N14:N27)</f>
        <v>0.2225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P24" sqref="P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 t="s">
        <v>32</v>
      </c>
      <c r="C14" s="9" t="s">
        <v>38</v>
      </c>
      <c r="D14" s="9" t="s">
        <v>31</v>
      </c>
      <c r="E14" s="9">
        <v>22</v>
      </c>
      <c r="F14" s="9">
        <v>20</v>
      </c>
      <c r="G14" s="9"/>
      <c r="H14" s="10">
        <f t="shared" ref="H14:H27" si="0">F14/E14</f>
        <v>0.90909090909090906</v>
      </c>
      <c r="I14" s="9">
        <f t="shared" ref="I14:I28" si="1">(E14-SUM(F14:G14))-K14</f>
        <v>2</v>
      </c>
      <c r="J14" s="10">
        <f t="shared" ref="J14:J28" si="2">I14/E14</f>
        <v>9.0909090909090912E-2</v>
      </c>
      <c r="K14" s="9">
        <v>0</v>
      </c>
      <c r="L14" s="10">
        <f t="shared" ref="L14:L28" si="3">K14/E14</f>
        <v>0</v>
      </c>
      <c r="M14" s="9">
        <v>85</v>
      </c>
      <c r="N14" s="15">
        <v>0.7</v>
      </c>
    </row>
    <row r="15" spans="1:14" s="11" customFormat="1" x14ac:dyDescent="0.2">
      <c r="A15" s="8" t="s">
        <v>36</v>
      </c>
      <c r="B15" s="9" t="s">
        <v>32</v>
      </c>
      <c r="C15" s="9" t="s">
        <v>37</v>
      </c>
      <c r="D15" s="9" t="s">
        <v>31</v>
      </c>
      <c r="E15" s="9">
        <v>29</v>
      </c>
      <c r="F15" s="9">
        <v>29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79.31</v>
      </c>
      <c r="N15" s="15">
        <v>0.38</v>
      </c>
    </row>
    <row r="16" spans="1:14" s="11" customFormat="1" x14ac:dyDescent="0.2">
      <c r="A16" s="8" t="s">
        <v>39</v>
      </c>
      <c r="B16" s="9" t="s">
        <v>32</v>
      </c>
      <c r="C16" s="9" t="s">
        <v>44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78.430000000000007</v>
      </c>
      <c r="N16" s="15">
        <v>0.44</v>
      </c>
    </row>
    <row r="17" spans="1:14" s="11" customFormat="1" x14ac:dyDescent="0.2">
      <c r="A17" s="8" t="s">
        <v>39</v>
      </c>
      <c r="B17" s="9" t="s">
        <v>32</v>
      </c>
      <c r="C17" s="9" t="s">
        <v>40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/>
      <c r="L17" s="10">
        <f t="shared" si="3"/>
        <v>0</v>
      </c>
      <c r="M17" s="9">
        <v>78.86</v>
      </c>
      <c r="N17" s="15">
        <v>0.55000000000000004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87</v>
      </c>
      <c r="G28" s="17">
        <f>SUM(G14:G27)</f>
        <v>0</v>
      </c>
      <c r="H28" s="18">
        <f>SUM(F28:G28)/E28</f>
        <v>0.97752808988764039</v>
      </c>
      <c r="I28" s="17">
        <f t="shared" si="1"/>
        <v>2</v>
      </c>
      <c r="J28" s="18">
        <f t="shared" si="2"/>
        <v>2.247191011235955E-2</v>
      </c>
      <c r="K28" s="17">
        <f>SUM(K14:K27)</f>
        <v>0</v>
      </c>
      <c r="L28" s="18">
        <f t="shared" si="3"/>
        <v>0</v>
      </c>
      <c r="M28" s="17">
        <f>AVERAGE(M14:M27)</f>
        <v>80.400000000000006</v>
      </c>
      <c r="N28" s="19">
        <f>AVERAGE(N14:N27)</f>
        <v>0.51750000000000007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41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22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22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89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2025-04-03T04:38:32Z</dcterms:modified>
  <cp:category/>
  <cp:contentStatus/>
</cp:coreProperties>
</file>