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ed97b02a8de158da/Escritorio/FEB.-JUL 25/REPORTE I/"/>
    </mc:Choice>
  </mc:AlternateContent>
  <xr:revisionPtr revIDLastSave="6" documentId="13_ncr:1_{4D028FBF-34A0-4F7F-8AC9-38165E11C4A6}" xr6:coauthVersionLast="47" xr6:coauthVersionMax="47" xr10:uidLastSave="{ABBB577F-4A86-4F99-96F5-20BEC2B62EE2}"/>
  <bookViews>
    <workbookView xWindow="-120" yWindow="-120" windowWidth="20730" windowHeight="1104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10" l="1"/>
  <c r="L16" i="10"/>
  <c r="L17" i="10"/>
  <c r="J17" i="10"/>
  <c r="H15" i="10"/>
  <c r="H16" i="10"/>
  <c r="H17" i="10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I16" i="22"/>
  <c r="J16" i="22" s="1"/>
  <c r="L17" i="22"/>
  <c r="L18" i="22"/>
  <c r="A19" i="22"/>
  <c r="C19" i="22"/>
  <c r="D19" i="22"/>
  <c r="E19" i="22"/>
  <c r="I19" i="22" s="1"/>
  <c r="J19" i="22" s="1"/>
  <c r="A20" i="22"/>
  <c r="C20" i="22"/>
  <c r="D20" i="22"/>
  <c r="E20" i="22"/>
  <c r="H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H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H14" i="22"/>
  <c r="B37" i="22"/>
  <c r="L8" i="22"/>
  <c r="H8" i="22"/>
  <c r="N28" i="22"/>
  <c r="M28" i="22"/>
  <c r="K28" i="22"/>
  <c r="G28" i="22"/>
  <c r="F28" i="22"/>
  <c r="H27" i="22"/>
  <c r="L24" i="22"/>
  <c r="I23" i="22"/>
  <c r="J23" i="22" s="1"/>
  <c r="H21" i="22"/>
  <c r="L19" i="22"/>
  <c r="I17" i="22"/>
  <c r="J17" i="22" s="1"/>
  <c r="H17" i="22"/>
  <c r="L16" i="22"/>
  <c r="H16" i="22"/>
  <c r="L15" i="22"/>
  <c r="I15" i="22"/>
  <c r="J15" i="22" s="1"/>
  <c r="H15" i="22"/>
  <c r="I14" i="22"/>
  <c r="J14" i="22" s="1"/>
  <c r="B37" i="10"/>
  <c r="N28" i="10"/>
  <c r="M28" i="10"/>
  <c r="K28" i="10"/>
  <c r="G28" i="10"/>
  <c r="F28" i="10"/>
  <c r="E28" i="10"/>
  <c r="I16" i="10"/>
  <c r="J16" i="10" s="1"/>
  <c r="J15" i="10"/>
  <c r="L14" i="10"/>
  <c r="J14" i="10"/>
  <c r="H14" i="10"/>
  <c r="I25" i="22" l="1"/>
  <c r="J25" i="22" s="1"/>
  <c r="H19" i="22"/>
  <c r="I20" i="22"/>
  <c r="J20" i="22" s="1"/>
  <c r="L21" i="22"/>
  <c r="H24" i="22"/>
  <c r="L27" i="22"/>
  <c r="L20" i="22"/>
  <c r="H23" i="22"/>
  <c r="L2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<sst xmlns="http://schemas.openxmlformats.org/spreadsheetml/2006/main" count="192" uniqueCount="49">
  <si>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</si>
  <si>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</si>
  <si>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</si>
  <si>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</si>
  <si>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</si>
  <si>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</si>
  <si>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</si>
  <si>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</si>
  <si>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</si>
  <si>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</si>
  <si>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</si>
  <si>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</si>
  <si>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</si>
  <si>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</si>
  <si>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</si>
  <si>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</si>
  <si>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</si>
  <si>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</si>
  <si>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</si>
  <si>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</si>
  <si>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</si>
  <si>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</si>
  <si>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</si>
  <si>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</si>
  <si>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</si>
  <si>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</si>
  <si>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</si>
  <si>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</si>
  <si>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</si>
  <si>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</si>
  <si>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</si>
  <si>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</si>
  <si>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</si>
  <si>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</si>
  <si>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LICENCIATURA EN ADMINISTRACION</t>
  </si>
  <si>
    <t>ALVARO RAMOS VILLEGAS</t>
  </si>
  <si>
    <t xml:space="preserve">GESTION DE LA RETRIBUCION </t>
  </si>
  <si>
    <t>605B</t>
  </si>
  <si>
    <t>605A</t>
  </si>
  <si>
    <t xml:space="preserve">GESTION DE COSTOS </t>
  </si>
  <si>
    <t>501A</t>
  </si>
  <si>
    <t>DERECHO FISCAL</t>
  </si>
  <si>
    <t>405B</t>
  </si>
  <si>
    <t>COSTOS DE MANUFACTURA</t>
  </si>
  <si>
    <t>205B</t>
  </si>
  <si>
    <t>RENATA RAMOS MORENO</t>
  </si>
  <si>
    <t>FEBRERO - JUNIO/2025</t>
  </si>
  <si>
    <t>GESTION DE LA RETRIBUCION</t>
  </si>
  <si>
    <t>405A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</si>
</sst>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28" zoomScaleNormal="100" zoomScaleSheetLayoutView="100" workbookViewId="0">
      <selection activeCell="M24" sqref="M24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33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2</v>
      </c>
      <c r="I8" s="34" t="s">
        <v>7</v>
      </c>
      <c r="J8" s="34"/>
      <c r="K8" s="34"/>
      <c r="L8" s="28" t="s">
        <v>46</v>
      </c>
      <c r="M8" s="28"/>
      <c r="N8" s="28"/>
    </row>
    <row r="10" spans="1:14" x14ac:dyDescent="0.2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47</v>
      </c>
      <c r="B14" s="9">
        <v>0</v>
      </c>
      <c r="C14" s="9" t="s">
        <v>38</v>
      </c>
      <c r="D14" s="9" t="s">
        <v>31</v>
      </c>
      <c r="E14" s="9">
        <v>21</v>
      </c>
      <c r="F14" s="9">
        <v>0</v>
      </c>
      <c r="G14" s="9"/>
      <c r="H14" s="10">
        <f t="shared" ref="H14:H18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0</v>
      </c>
      <c r="N14" s="15">
        <v>0</v>
      </c>
    </row>
    <row r="15" spans="1:14" s="11" customFormat="1" x14ac:dyDescent="0.2">
      <c r="A15" s="8" t="s">
        <v>47</v>
      </c>
      <c r="B15" s="9">
        <v>0</v>
      </c>
      <c r="C15" s="9" t="s">
        <v>37</v>
      </c>
      <c r="D15" s="9" t="s">
        <v>31</v>
      </c>
      <c r="E15" s="9">
        <v>29</v>
      </c>
      <c r="F15" s="9">
        <v>0</v>
      </c>
      <c r="G15" s="9"/>
      <c r="H15" s="10">
        <f t="shared" si="0"/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0</v>
      </c>
      <c r="N15" s="15">
        <v>0</v>
      </c>
    </row>
    <row r="16" spans="1:14" s="11" customFormat="1" x14ac:dyDescent="0.2">
      <c r="A16" s="8" t="s">
        <v>41</v>
      </c>
      <c r="B16" s="9" t="s">
        <v>21</v>
      </c>
      <c r="C16" s="9" t="s">
        <v>48</v>
      </c>
      <c r="D16" s="9" t="s">
        <v>31</v>
      </c>
      <c r="E16" s="9">
        <v>16</v>
      </c>
      <c r="F16" s="9">
        <v>16</v>
      </c>
      <c r="G16" s="9"/>
      <c r="H16" s="10">
        <f t="shared" si="0"/>
        <v>1</v>
      </c>
      <c r="I16" s="9">
        <f t="shared" ref="I14:I28" si="3">(E16-SUM(F16:G16))-K16</f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77.81</v>
      </c>
      <c r="N16" s="15">
        <v>0.44</v>
      </c>
    </row>
    <row r="17" spans="1:14" s="11" customFormat="1" x14ac:dyDescent="0.2">
      <c r="A17" s="8" t="s">
        <v>41</v>
      </c>
      <c r="B17" s="9" t="s">
        <v>21</v>
      </c>
      <c r="C17" s="9" t="s">
        <v>42</v>
      </c>
      <c r="D17" s="9" t="s">
        <v>31</v>
      </c>
      <c r="E17" s="9">
        <v>22</v>
      </c>
      <c r="F17" s="9">
        <v>22</v>
      </c>
      <c r="G17" s="9"/>
      <c r="H17" s="10">
        <f t="shared" si="0"/>
        <v>1</v>
      </c>
      <c r="I17" s="9">
        <v>3</v>
      </c>
      <c r="J17" s="10">
        <f t="shared" si="1"/>
        <v>0.13636363636363635</v>
      </c>
      <c r="K17" s="9">
        <v>0</v>
      </c>
      <c r="L17" s="10">
        <f t="shared" si="2"/>
        <v>0</v>
      </c>
      <c r="M17" s="9">
        <v>77.27</v>
      </c>
      <c r="N17" s="15">
        <v>0.45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38</v>
      </c>
      <c r="G28" s="17">
        <f>SUM(G14:G27)</f>
        <v>0</v>
      </c>
      <c r="H28" s="18">
        <f>SUM(F28:G28)/E28</f>
        <v>0.43181818181818182</v>
      </c>
      <c r="I28" s="17">
        <f t="shared" si="3"/>
        <v>50</v>
      </c>
      <c r="J28" s="18">
        <f t="shared" si="1"/>
        <v>0.56818181818181823</v>
      </c>
      <c r="K28" s="17">
        <f>SUM(K14:K27)</f>
        <v>0</v>
      </c>
      <c r="L28" s="18">
        <f t="shared" si="2"/>
        <v>0</v>
      </c>
      <c r="M28" s="17">
        <f>AVERAGE(M14:M27)</f>
        <v>38.769999999999996</v>
      </c>
      <c r="N28" s="19">
        <f>AVERAGE(N14:N27)</f>
        <v>0.2225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 t="s">
        <v>45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E8" sqref="E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34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v>5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 - JUNIO/2025</v>
      </c>
      <c r="M8" s="28"/>
      <c r="N8" s="28"/>
    </row>
    <row r="10" spans="1:14" x14ac:dyDescent="0.2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36</v>
      </c>
      <c r="B14" s="9"/>
      <c r="C14" s="9" t="s">
        <v>38</v>
      </c>
      <c r="D14" s="9" t="s">
        <v>31</v>
      </c>
      <c r="E14" s="9"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8" t="s">
        <v>36</v>
      </c>
      <c r="B15" s="9"/>
      <c r="C15" s="9" t="s">
        <v>37</v>
      </c>
      <c r="D15" s="9" t="s">
        <v>31</v>
      </c>
      <c r="E15" s="9">
        <v>6</v>
      </c>
      <c r="F15" s="9"/>
      <c r="G15" s="9"/>
      <c r="H15" s="10">
        <f t="shared" si="0"/>
        <v>0</v>
      </c>
      <c r="I15" s="9">
        <f t="shared" si="1"/>
        <v>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8" t="s">
        <v>39</v>
      </c>
      <c r="B16" s="9"/>
      <c r="C16" s="9" t="s">
        <v>40</v>
      </c>
      <c r="D16" s="9" t="s">
        <v>32</v>
      </c>
      <c r="E16" s="9">
        <v>8</v>
      </c>
      <c r="F16" s="9"/>
      <c r="G16" s="9"/>
      <c r="H16" s="10">
        <f t="shared" si="0"/>
        <v>0</v>
      </c>
      <c r="I16" s="9">
        <f t="shared" si="1"/>
        <v>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8" t="s">
        <v>41</v>
      </c>
      <c r="B17" s="9"/>
      <c r="C17" s="9" t="s">
        <v>42</v>
      </c>
      <c r="D17" s="9" t="s">
        <v>31</v>
      </c>
      <c r="E17" s="9"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8" t="s">
        <v>43</v>
      </c>
      <c r="B18" s="9"/>
      <c r="C18" s="9" t="s">
        <v>44</v>
      </c>
      <c r="D18" s="9" t="s">
        <v>31</v>
      </c>
      <c r="E18" s="9">
        <v>21</v>
      </c>
      <c r="F18" s="9"/>
      <c r="G18" s="9"/>
      <c r="H18" s="10">
        <f t="shared" si="0"/>
        <v>0</v>
      </c>
      <c r="I18" s="9">
        <f t="shared" si="1"/>
        <v>21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D19" sqref="D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 - JUNIO/2025</v>
      </c>
      <c r="M8" s="28"/>
      <c r="N8" s="28"/>
    </row>
    <row r="10" spans="1:14" x14ac:dyDescent="0.2">
      <c r="A10" s="4" t="s">
        <v>8</v>
      </c>
      <c r="B10" s="28" t="str">
        <f>'1'!B10</f>
        <v>ALVARO RAMOS VILLEGAS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GESTION DE LA RETRIBUCION</v>
      </c>
      <c r="B14" s="9"/>
      <c r="C14" s="9" t="str">
        <f>'1'!C14</f>
        <v>605A</v>
      </c>
      <c r="D14" s="9" t="str">
        <f>'1'!D14</f>
        <v>DLA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GESTION DE LA RETRIBUCION</v>
      </c>
      <c r="B15" s="9"/>
      <c r="C15" s="9" t="str">
        <f>'1'!C15</f>
        <v>605B</v>
      </c>
      <c r="D15" s="9" t="str">
        <f>'1'!D15</f>
        <v>DLA</v>
      </c>
      <c r="E15" s="9">
        <f>'1'!E15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DERECHO FISCAL</v>
      </c>
      <c r="B16" s="9"/>
      <c r="C16" s="9" t="str">
        <f>'1'!C16</f>
        <v>405A</v>
      </c>
      <c r="D16" s="9" t="str">
        <f>'1'!D16</f>
        <v>DLA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DERECHO FISCAL</v>
      </c>
      <c r="B17" s="9"/>
      <c r="C17" s="9" t="str">
        <f>'1'!C17</f>
        <v>405B</v>
      </c>
      <c r="D17" s="9" t="str">
        <f>'1'!D17</f>
        <v>DLA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M15" sqref="M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 - JUNIO/2025</v>
      </c>
      <c r="M8" s="28"/>
      <c r="N8" s="28"/>
    </row>
    <row r="10" spans="1:14" x14ac:dyDescent="0.2">
      <c r="A10" s="4" t="s">
        <v>8</v>
      </c>
      <c r="B10" s="28" t="str">
        <f>'1'!B10</f>
        <v>ALVARO RAMOS VILLEGAS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GESTION DE LA RETRIBUCION</v>
      </c>
      <c r="B14" s="9"/>
      <c r="C14" s="9" t="str">
        <f>'1'!C14</f>
        <v>605A</v>
      </c>
      <c r="D14" s="9" t="str">
        <f>'1'!D14</f>
        <v>DLA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GESTION DE LA RETRIBUCION</v>
      </c>
      <c r="B15" s="9"/>
      <c r="C15" s="9" t="str">
        <f>'1'!C15</f>
        <v>605B</v>
      </c>
      <c r="D15" s="9" t="str">
        <f>'1'!D15</f>
        <v>DLA</v>
      </c>
      <c r="E15" s="9">
        <f>'1'!E15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DERECHO FISCAL</v>
      </c>
      <c r="B16" s="9"/>
      <c r="C16" s="9" t="str">
        <f>'1'!C16</f>
        <v>405A</v>
      </c>
      <c r="D16" s="9" t="str">
        <f>'1'!D16</f>
        <v>DLA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DERECHO FISCAL</v>
      </c>
      <c r="B17" s="9"/>
      <c r="C17" s="9" t="str">
        <f>'1'!C17</f>
        <v>405B</v>
      </c>
      <c r="D17" s="9" t="str">
        <f>'1'!D17</f>
        <v>DLA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FEBRERO - JUNIO/2025</v>
      </c>
      <c r="M8" s="28"/>
      <c r="N8" s="28"/>
    </row>
    <row r="10" spans="1:14" x14ac:dyDescent="0.2">
      <c r="A10" s="4" t="s">
        <v>8</v>
      </c>
      <c r="B10" s="28" t="str">
        <f>'1'!B10</f>
        <v>ALVARO RAMOS VILLEGAS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GESTION DE LA RETRIBUCION</v>
      </c>
      <c r="B14" s="9"/>
      <c r="C14" s="9" t="str">
        <f>'1'!C14</f>
        <v>605A</v>
      </c>
      <c r="D14" s="9" t="str">
        <f>'1'!D14</f>
        <v>DLA</v>
      </c>
      <c r="E14" s="9">
        <f>'1'!E14</f>
        <v>21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5.5" x14ac:dyDescent="0.2">
      <c r="A15" s="9" t="str">
        <f>'1'!A15</f>
        <v>GESTION DE LA RETRIBUCION</v>
      </c>
      <c r="B15" s="9"/>
      <c r="C15" s="9" t="str">
        <f>'1'!C15</f>
        <v>605B</v>
      </c>
      <c r="D15" s="9" t="str">
        <f>'1'!D15</f>
        <v>DLA</v>
      </c>
      <c r="E15" s="9">
        <f>'1'!E15</f>
        <v>29</v>
      </c>
      <c r="F15" s="9"/>
      <c r="G15" s="9"/>
      <c r="H15" s="10">
        <f t="shared" si="0"/>
        <v>0</v>
      </c>
      <c r="I15" s="9">
        <f t="shared" si="1"/>
        <v>29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DERECHO FISCAL</v>
      </c>
      <c r="B16" s="9"/>
      <c r="C16" s="9" t="str">
        <f>'1'!C16</f>
        <v>405A</v>
      </c>
      <c r="D16" s="9" t="str">
        <f>'1'!D16</f>
        <v>DLA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DERECHO FISCAL</v>
      </c>
      <c r="B17" s="9"/>
      <c r="C17" s="9" t="str">
        <f>'1'!C17</f>
        <v>405B</v>
      </c>
      <c r="D17" s="9" t="str">
        <f>'1'!D17</f>
        <v>DLA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ALVARO RAMOS VILLEGAS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Asesoria Empresarial RAVA ramos villegas</cp:lastModifiedBy>
  <cp:revision/>
  <dcterms:created xsi:type="dcterms:W3CDTF">2021-11-22T14:45:25Z</dcterms:created>
  <dcterms:modified xsi:type="dcterms:W3CDTF">2025-03-04T18:58:42Z</dcterms:modified>
  <cp:category/>
  <cp:contentStatus/>
</cp:coreProperties>
</file>