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2025\2025 Enero\Reporte de califica\"/>
    </mc:Choice>
  </mc:AlternateContent>
  <xr:revisionPtr revIDLastSave="0" documentId="13_ncr:1_{56BB9CD0-2F2E-471F-BD59-9F7C7E4C08FB}" xr6:coauthVersionLast="36" xr6:coauthVersionMax="47" xr10:uidLastSave="{00000000-0000-0000-0000-000000000000}"/>
  <bookViews>
    <workbookView xWindow="0" yWindow="0" windowWidth="23040" windowHeight="8940" activeTab="4" xr2:uid="{00000000-000D-0000-FFFF-FFFF00000000}"/>
  </bookViews>
  <sheets>
    <sheet name="TAP 404A" sheetId="6" r:id="rId1"/>
    <sheet name="TSO 404  A" sheetId="8" r:id="rId2"/>
    <sheet name="TAP 404 B" sheetId="7" r:id="rId3"/>
    <sheet name="TSO 404 B" sheetId="4" r:id="rId4"/>
    <sheet name="COMP NUBE 804 AP" sheetId="3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1" i="8" l="1"/>
  <c r="O51" i="8"/>
  <c r="N51" i="8"/>
  <c r="M51" i="8"/>
  <c r="L51" i="8"/>
  <c r="K51" i="8"/>
  <c r="J51" i="8"/>
  <c r="P50" i="8"/>
  <c r="P53" i="8" s="1"/>
  <c r="O50" i="8"/>
  <c r="O53" i="8" s="1"/>
  <c r="N50" i="8"/>
  <c r="N53" i="8" s="1"/>
  <c r="M50" i="8"/>
  <c r="M53" i="8" s="1"/>
  <c r="L50" i="8"/>
  <c r="L53" i="8" s="1"/>
  <c r="K50" i="8"/>
  <c r="J50" i="8"/>
  <c r="P49" i="8"/>
  <c r="P52" i="8" s="1"/>
  <c r="O49" i="8"/>
  <c r="O52" i="8" s="1"/>
  <c r="N49" i="8"/>
  <c r="N52" i="8" s="1"/>
  <c r="M49" i="8"/>
  <c r="M52" i="8" s="1"/>
  <c r="L49" i="8"/>
  <c r="L52" i="8" s="1"/>
  <c r="K49" i="8"/>
  <c r="K52" i="8" s="1"/>
  <c r="J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Q9" i="8"/>
  <c r="J52" i="8" l="1"/>
  <c r="J53" i="8"/>
  <c r="Q50" i="8"/>
  <c r="K53" i="8"/>
  <c r="Q51" i="8"/>
  <c r="Q49" i="8"/>
  <c r="Q53" i="8" l="1"/>
  <c r="Q52" i="8"/>
  <c r="B13" i="7" l="1"/>
  <c r="B14" i="7" s="1"/>
  <c r="B15" i="7" s="1"/>
  <c r="B16" i="7" s="1"/>
  <c r="B17" i="7" s="1"/>
  <c r="B18" i="7" s="1"/>
  <c r="B19" i="7" s="1"/>
  <c r="Q14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25" i="3"/>
  <c r="Q26" i="3"/>
  <c r="Q27" i="3"/>
  <c r="Q28" i="3"/>
  <c r="Q29" i="3"/>
  <c r="Q30" i="3"/>
  <c r="Q31" i="3"/>
  <c r="Q32" i="3"/>
  <c r="Q33" i="3"/>
  <c r="Q34" i="3"/>
  <c r="Q35" i="3"/>
  <c r="P50" i="7"/>
  <c r="O50" i="7"/>
  <c r="N50" i="7"/>
  <c r="M50" i="7"/>
  <c r="L50" i="7"/>
  <c r="K50" i="7"/>
  <c r="J50" i="7"/>
  <c r="P49" i="7"/>
  <c r="O49" i="7"/>
  <c r="N49" i="7"/>
  <c r="M49" i="7"/>
  <c r="L49" i="7"/>
  <c r="K49" i="7"/>
  <c r="J49" i="7"/>
  <c r="P48" i="7"/>
  <c r="O48" i="7"/>
  <c r="O51" i="7" s="1"/>
  <c r="N48" i="7"/>
  <c r="M48" i="7"/>
  <c r="L48" i="7"/>
  <c r="K48" i="7"/>
  <c r="J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B12" i="7"/>
  <c r="Q11" i="7"/>
  <c r="Q10" i="7"/>
  <c r="B10" i="7"/>
  <c r="Q9" i="7"/>
  <c r="Q42" i="6"/>
  <c r="Q10" i="6"/>
  <c r="O52" i="7" l="1"/>
  <c r="K51" i="7"/>
  <c r="K52" i="7"/>
  <c r="B20" i="7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P52" i="7"/>
  <c r="L52" i="7"/>
  <c r="L51" i="7"/>
  <c r="P51" i="7"/>
  <c r="M52" i="7"/>
  <c r="M51" i="7"/>
  <c r="N52" i="7"/>
  <c r="N51" i="7"/>
  <c r="Q49" i="7"/>
  <c r="J52" i="7"/>
  <c r="J51" i="7"/>
  <c r="Q50" i="7"/>
  <c r="Q48" i="7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9" i="6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9" i="3"/>
  <c r="Q10" i="4"/>
  <c r="Q11" i="4"/>
  <c r="Q12" i="4"/>
  <c r="Q13" i="4"/>
  <c r="Q15" i="4"/>
  <c r="Q16" i="4"/>
  <c r="Q17" i="4"/>
  <c r="Q18" i="4"/>
  <c r="Q19" i="4"/>
  <c r="Q20" i="4"/>
  <c r="Q21" i="4"/>
  <c r="Q9" i="4"/>
  <c r="J49" i="3"/>
  <c r="Q52" i="7" l="1"/>
  <c r="Q51" i="7"/>
  <c r="P51" i="6"/>
  <c r="O51" i="6"/>
  <c r="N51" i="6"/>
  <c r="M51" i="6"/>
  <c r="L51" i="6"/>
  <c r="K51" i="6"/>
  <c r="J51" i="6"/>
  <c r="P50" i="6"/>
  <c r="O50" i="6"/>
  <c r="N50" i="6"/>
  <c r="M50" i="6"/>
  <c r="L50" i="6"/>
  <c r="K50" i="6"/>
  <c r="J50" i="6"/>
  <c r="P49" i="6"/>
  <c r="O49" i="6"/>
  <c r="N49" i="6"/>
  <c r="M49" i="6"/>
  <c r="L49" i="6"/>
  <c r="K49" i="6"/>
  <c r="J49" i="6"/>
  <c r="Q48" i="6"/>
  <c r="Q47" i="6"/>
  <c r="Q46" i="6"/>
  <c r="Q45" i="6"/>
  <c r="Q44" i="6"/>
  <c r="Q43" i="6"/>
  <c r="Q41" i="6"/>
  <c r="Q40" i="6"/>
  <c r="Q39" i="6"/>
  <c r="Q38" i="6"/>
  <c r="Q37" i="6"/>
  <c r="Q36" i="6"/>
  <c r="Q35" i="6"/>
  <c r="Q34" i="6"/>
  <c r="Q33" i="6"/>
  <c r="Q32" i="6"/>
  <c r="Q31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P51" i="4"/>
  <c r="O51" i="4"/>
  <c r="N51" i="4"/>
  <c r="M51" i="4"/>
  <c r="L51" i="4"/>
  <c r="K51" i="4"/>
  <c r="J51" i="4"/>
  <c r="P50" i="4"/>
  <c r="O50" i="4"/>
  <c r="N50" i="4"/>
  <c r="M50" i="4"/>
  <c r="L50" i="4"/>
  <c r="K50" i="4"/>
  <c r="J50" i="4"/>
  <c r="P49" i="4"/>
  <c r="O49" i="4"/>
  <c r="N49" i="4"/>
  <c r="M49" i="4"/>
  <c r="L49" i="4"/>
  <c r="K49" i="4"/>
  <c r="J49" i="4"/>
  <c r="Q48" i="4"/>
  <c r="Q47" i="4"/>
  <c r="Q46" i="4"/>
  <c r="Q45" i="4"/>
  <c r="Q44" i="4"/>
  <c r="Q43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44" i="4" s="1"/>
  <c r="B45" i="4" s="1"/>
  <c r="B46" i="4" s="1"/>
  <c r="B47" i="4" s="1"/>
  <c r="B48" i="4" s="1"/>
  <c r="P51" i="3"/>
  <c r="O51" i="3"/>
  <c r="N51" i="3"/>
  <c r="M51" i="3"/>
  <c r="L51" i="3"/>
  <c r="K51" i="3"/>
  <c r="J51" i="3"/>
  <c r="P50" i="3"/>
  <c r="O50" i="3"/>
  <c r="N50" i="3"/>
  <c r="M50" i="3"/>
  <c r="L50" i="3"/>
  <c r="K50" i="3"/>
  <c r="J50" i="3"/>
  <c r="P49" i="3"/>
  <c r="O49" i="3"/>
  <c r="N49" i="3"/>
  <c r="M49" i="3"/>
  <c r="L49" i="3"/>
  <c r="K49" i="3"/>
  <c r="B29" i="3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L52" i="6" l="1"/>
  <c r="N52" i="4"/>
  <c r="J52" i="4"/>
  <c r="O52" i="6"/>
  <c r="K53" i="4"/>
  <c r="K52" i="4"/>
  <c r="O52" i="4"/>
  <c r="O53" i="4"/>
  <c r="M52" i="3"/>
  <c r="N53" i="3"/>
  <c r="K52" i="6"/>
  <c r="N52" i="3"/>
  <c r="L53" i="6"/>
  <c r="P53" i="6"/>
  <c r="P52" i="6"/>
  <c r="M53" i="3"/>
  <c r="N53" i="4"/>
  <c r="N53" i="6"/>
  <c r="N52" i="6"/>
  <c r="K53" i="6"/>
  <c r="K53" i="3"/>
  <c r="L53" i="4"/>
  <c r="K52" i="3"/>
  <c r="O52" i="3"/>
  <c r="L53" i="3"/>
  <c r="L52" i="4"/>
  <c r="P52" i="4"/>
  <c r="M53" i="4"/>
  <c r="O53" i="3"/>
  <c r="P53" i="4"/>
  <c r="J52" i="3"/>
  <c r="J53" i="3"/>
  <c r="P53" i="3"/>
  <c r="P52" i="3"/>
  <c r="L52" i="3"/>
  <c r="M52" i="4"/>
  <c r="Q51" i="4"/>
  <c r="M52" i="6"/>
  <c r="Q51" i="3"/>
  <c r="J53" i="6"/>
  <c r="J52" i="6"/>
  <c r="Q51" i="6"/>
  <c r="M53" i="6"/>
  <c r="O53" i="6"/>
  <c r="Q49" i="6"/>
  <c r="Q50" i="6"/>
  <c r="J53" i="4"/>
  <c r="Q49" i="4"/>
  <c r="Q50" i="4"/>
  <c r="Q49" i="3"/>
  <c r="Q50" i="3"/>
  <c r="Q53" i="6" l="1"/>
  <c r="Q53" i="4"/>
  <c r="Q52" i="4"/>
  <c r="Q53" i="3"/>
  <c r="Q52" i="3"/>
  <c r="Q52" i="6"/>
</calcChain>
</file>

<file path=xl/sharedStrings.xml><?xml version="1.0" encoding="utf-8"?>
<sst xmlns="http://schemas.openxmlformats.org/spreadsheetml/2006/main" count="345" uniqueCount="167">
  <si>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</si>
  <si>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</si>
  <si>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</si>
  <si>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</si>
  <si>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</si>
  <si>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</si>
  <si>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</si>
  <si>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</si>
  <si>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</si>
  <si>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</si>
  <si>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</si>
  <si>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</si>
  <si>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</si>
  <si>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</si>
  <si>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</si>
  <si>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</si>
  <si>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</si>
  <si>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</si>
  <si>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</si>
  <si>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</si>
  <si>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</si>
  <si>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</si>
  <si>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</si>
  <si>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</si>
  <si>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MTI. ANGELINA MÁRQUEZ JIMÉNEZ</t>
  </si>
  <si>
    <t xml:space="preserve">221U0251 </t>
  </si>
  <si>
    <t xml:space="preserve">231U0138 </t>
  </si>
  <si>
    <t>CAGAL CRUZ SERGIO</t>
  </si>
  <si>
    <t xml:space="preserve">231U0459 </t>
  </si>
  <si>
    <t>CAGAL FISCAL ALEJANDRO</t>
  </si>
  <si>
    <t xml:space="preserve">231U0139 </t>
  </si>
  <si>
    <t>CAGAL HERNANDEZ NOE DE JESUS</t>
  </si>
  <si>
    <t xml:space="preserve">231U0143 </t>
  </si>
  <si>
    <t>CHACHA AMBROS ESLI GABRIELA</t>
  </si>
  <si>
    <t xml:space="preserve">231U0153 </t>
  </si>
  <si>
    <t>FERNANDEZ AZAMAR ALAN JONUHE</t>
  </si>
  <si>
    <t xml:space="preserve">231U0154 </t>
  </si>
  <si>
    <t>FIGUEROA GARCIA TRISTAN KALED</t>
  </si>
  <si>
    <t xml:space="preserve">221U0209 </t>
  </si>
  <si>
    <t xml:space="preserve">231U0159 </t>
  </si>
  <si>
    <t>IXBA CASAS JOSUE URIEL</t>
  </si>
  <si>
    <t xml:space="preserve">231U0673 </t>
  </si>
  <si>
    <t>MELCHI CHAGALA SHARI LEILANI</t>
  </si>
  <si>
    <t xml:space="preserve">231U0173 </t>
  </si>
  <si>
    <t>OJEDA ANTELY MARCO ANTONIO</t>
  </si>
  <si>
    <t xml:space="preserve">231U0350 </t>
  </si>
  <si>
    <t>QUINO TEJADA ABIL JOHENDI</t>
  </si>
  <si>
    <t xml:space="preserve">231U0180 </t>
  </si>
  <si>
    <t>SANDOVAL CORTES CELIA YAZMIN</t>
  </si>
  <si>
    <t xml:space="preserve">231U0628 </t>
  </si>
  <si>
    <t>TEOBA MARTINEZ YAHAIRA DEL SOL</t>
  </si>
  <si>
    <t xml:space="preserve">231U0176 </t>
  </si>
  <si>
    <t>TEOBAL CRUZ JOSE MANUEL</t>
  </si>
  <si>
    <t>ALVARADO MERLIN CARLOS RAUL</t>
  </si>
  <si>
    <t>201U0098</t>
  </si>
  <si>
    <t>BERNAL ANDRADE JESUS ALEJANDRO</t>
  </si>
  <si>
    <t>CANELA AMARO VICTOR</t>
  </si>
  <si>
    <t>CINTO GUILLEN GILBERTO</t>
  </si>
  <si>
    <t>211U0186</t>
  </si>
  <si>
    <t>HERNANDEZ SANTOS JONATHAN SALVADOR</t>
  </si>
  <si>
    <t>211U0187</t>
  </si>
  <si>
    <t>HERRERA MIXTEGA LAURA</t>
  </si>
  <si>
    <t>211U0189</t>
  </si>
  <si>
    <t>MALAGA MALAGA XOCHITL LITZURY</t>
  </si>
  <si>
    <t>211U0190</t>
  </si>
  <si>
    <t>MAULEON FLORES JAZMIN</t>
  </si>
  <si>
    <t>211U0191</t>
  </si>
  <si>
    <t>MINQUIS MELCHI ORLANDO</t>
  </si>
  <si>
    <t>211U0192</t>
  </si>
  <si>
    <t>OLIN ALONSO CARLOS DANIEL</t>
  </si>
  <si>
    <t>211U0198</t>
  </si>
  <si>
    <t>POLITO IXTEPAN LESLYE ALEJANDRA</t>
  </si>
  <si>
    <t>211U0200</t>
  </si>
  <si>
    <t>ROVIRA MACARIO LUIS AXEL</t>
  </si>
  <si>
    <t>211U0206</t>
  </si>
  <si>
    <t>VENAVIDES RODRIGUEZ ROGELIO DE JESUS</t>
  </si>
  <si>
    <t>221U0266</t>
  </si>
  <si>
    <t>BETAZA PEREZ EMILY JOANA</t>
  </si>
  <si>
    <t>CANCINO MENENDEZ GUADALUPE</t>
  </si>
  <si>
    <t>CATEMAXCA ORTIZ YARELI</t>
  </si>
  <si>
    <t>CONTRERAS ARAIZA ZAIDA GUADALUPE</t>
  </si>
  <si>
    <t>CRUZ AMBROSIO BRIAN JOSUE</t>
  </si>
  <si>
    <t>CRUZ CASTILLO JOSUE</t>
  </si>
  <si>
    <t>CRUZ GUTIERREZ FRANCISCO JAVIER</t>
  </si>
  <si>
    <t xml:space="preserve">DEL ANGEL BAPO LINDA JHOANA </t>
  </si>
  <si>
    <t>ESCALERA GARCIA ORLANDO ALEXIS</t>
  </si>
  <si>
    <t>FONSECA ALVIZAR JAIRO ALAIN</t>
  </si>
  <si>
    <t>GARCIA CASADOS JEREMY</t>
  </si>
  <si>
    <t>GARCIA TOME EVELYN JANNET</t>
  </si>
  <si>
    <t>HERNANDEZ GARRIDO DIEGO</t>
  </si>
  <si>
    <t>HERNANDEZ GORGONIO ITZEL ARIDAY</t>
  </si>
  <si>
    <t>JUAN PALACIOS SARA</t>
  </si>
  <si>
    <t>LOPEZ BARRAZA ERICK ALEJANDRO</t>
  </si>
  <si>
    <t>LOPEZ MEDINA ROXANA</t>
  </si>
  <si>
    <t>MARTINEZ AGUILAR HERTZHEL RAMSES</t>
  </si>
  <si>
    <t>MARTINEZ PAXTIAN FERNANDO</t>
  </si>
  <si>
    <t>MIROS CALIENTE JOSE DE JESUS</t>
  </si>
  <si>
    <t>MORALES IXTEPAN GEOVANY DE JESUS</t>
  </si>
  <si>
    <t>PALMA SIFUENTES DIEGO EDUARDO</t>
  </si>
  <si>
    <t>PEREZ SANCHEZ VICTOR EDEN</t>
  </si>
  <si>
    <t>RODRIGUEZ BLANCO MELINA</t>
  </si>
  <si>
    <t>RODRIGUEZ LOPEZ JAZER</t>
  </si>
  <si>
    <t xml:space="preserve">TOTO RAMOS ALEXIS DE JESUS </t>
  </si>
  <si>
    <t xml:space="preserve">TOTO SALAZAR LUIS ENRIQUE </t>
  </si>
  <si>
    <t>TÓPICOS AVANZADOS DE PROGRAMACIÓN</t>
  </si>
  <si>
    <t>FEBRERO - JUNIO 2025</t>
  </si>
  <si>
    <t>404 A</t>
  </si>
  <si>
    <t xml:space="preserve">231U0140 </t>
  </si>
  <si>
    <t xml:space="preserve">231U0141 </t>
  </si>
  <si>
    <t xml:space="preserve">231U0146  </t>
  </si>
  <si>
    <t xml:space="preserve">231U0147  </t>
  </si>
  <si>
    <t xml:space="preserve">231U0148  </t>
  </si>
  <si>
    <t xml:space="preserve">231U0149  </t>
  </si>
  <si>
    <t xml:space="preserve">211U0178  </t>
  </si>
  <si>
    <t xml:space="preserve">231U0151 </t>
  </si>
  <si>
    <t xml:space="preserve">231U0469 </t>
  </si>
  <si>
    <t xml:space="preserve">231U0155  </t>
  </si>
  <si>
    <t xml:space="preserve">231U0156  </t>
  </si>
  <si>
    <t xml:space="preserve">231U0157  </t>
  </si>
  <si>
    <t xml:space="preserve">231U0158  </t>
  </si>
  <si>
    <t xml:space="preserve">231U0160  </t>
  </si>
  <si>
    <t xml:space="preserve">231U0161  </t>
  </si>
  <si>
    <t xml:space="preserve">231U0162  </t>
  </si>
  <si>
    <t xml:space="preserve">231U0163  </t>
  </si>
  <si>
    <t xml:space="preserve">231U0166  </t>
  </si>
  <si>
    <t xml:space="preserve">231U0168  </t>
  </si>
  <si>
    <t xml:space="preserve">221U0225  </t>
  </si>
  <si>
    <t xml:space="preserve">231U0175  </t>
  </si>
  <si>
    <t xml:space="preserve">221U0236  </t>
  </si>
  <si>
    <t xml:space="preserve">231U0484  </t>
  </si>
  <si>
    <t xml:space="preserve">221U0245  </t>
  </si>
  <si>
    <t xml:space="preserve">221U0250  </t>
  </si>
  <si>
    <t>231U0137</t>
  </si>
  <si>
    <t xml:space="preserve">221U0194 </t>
  </si>
  <si>
    <t xml:space="preserve">BAXIN TAGAN GAEL ISAI </t>
  </si>
  <si>
    <t xml:space="preserve">TERRAZAS GUERRERO ROBERTO CARLOS </t>
  </si>
  <si>
    <t xml:space="preserve">211U0202 </t>
  </si>
  <si>
    <t>VALLE MARTINEZ KEVIN EDUARDO</t>
  </si>
  <si>
    <t>TALLER DE SISTEMAS OPERATIVOS</t>
  </si>
  <si>
    <t>231U0138</t>
  </si>
  <si>
    <t>231U0459</t>
  </si>
  <si>
    <t>231U0139</t>
  </si>
  <si>
    <t>231U0143</t>
  </si>
  <si>
    <t>231U0153</t>
  </si>
  <si>
    <t>231U0154</t>
  </si>
  <si>
    <t>231U0159</t>
  </si>
  <si>
    <t>231U0673</t>
  </si>
  <si>
    <t>231U0173</t>
  </si>
  <si>
    <t>231U0180</t>
  </si>
  <si>
    <t>231U0628</t>
  </si>
  <si>
    <t>231U0176</t>
  </si>
  <si>
    <t>COMPUTACIÓN EN LA NUBE</t>
  </si>
  <si>
    <t>804 AP</t>
  </si>
  <si>
    <t>FERMAN ESCRIBANO VICTOR MANUEL</t>
  </si>
  <si>
    <t xml:space="preserve">GARCIA SEGURA CESAR EDUARDO </t>
  </si>
  <si>
    <t>MARTINEZ MARCIAL DIEGO ADOLFO</t>
  </si>
  <si>
    <t>TEOBAL ORTIZ AXEL DE JESUS</t>
  </si>
  <si>
    <t>VELAZCO PALMA PABLO ALEJANDRO</t>
  </si>
  <si>
    <t xml:space="preserve">231U0152 </t>
  </si>
  <si>
    <t>231U0165</t>
  </si>
  <si>
    <t xml:space="preserve">231U0177 </t>
  </si>
  <si>
    <t xml:space="preserve">231U0178 </t>
  </si>
  <si>
    <t>PICHAL VALDEZ GERMAIN</t>
  </si>
  <si>
    <t>211U0172</t>
  </si>
  <si>
    <t>211U0176</t>
  </si>
  <si>
    <t>211U0661</t>
  </si>
  <si>
    <t>211U0197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</si>
</sst>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Roboto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sz val="6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Roboto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Roboto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7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/>
    <xf numFmtId="0" fontId="0" fillId="0" borderId="5" xfId="0" applyFill="1" applyBorder="1" applyAlignment="1"/>
    <xf numFmtId="0" fontId="0" fillId="0" borderId="6" xfId="0" applyFill="1" applyBorder="1" applyAlignment="1"/>
    <xf numFmtId="0" fontId="0" fillId="0" borderId="7" xfId="0" applyFill="1" applyBorder="1" applyAlignment="1"/>
    <xf numFmtId="0" fontId="4" fillId="0" borderId="7" xfId="0" applyFont="1" applyBorder="1" applyAlignment="1"/>
    <xf numFmtId="0" fontId="0" fillId="0" borderId="2" xfId="0" applyFill="1" applyBorder="1" applyAlignment="1"/>
    <xf numFmtId="0" fontId="0" fillId="0" borderId="9" xfId="0" applyBorder="1"/>
    <xf numFmtId="0" fontId="7" fillId="0" borderId="2" xfId="0" applyFont="1" applyBorder="1" applyAlignment="1">
      <alignment vertical="center" wrapText="1"/>
    </xf>
    <xf numFmtId="0" fontId="0" fillId="0" borderId="1" xfId="0" applyFill="1" applyBorder="1" applyAlignment="1"/>
    <xf numFmtId="0" fontId="7" fillId="0" borderId="1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0" fillId="0" borderId="3" xfId="0" applyFill="1" applyBorder="1" applyAlignment="1"/>
    <xf numFmtId="0" fontId="7" fillId="0" borderId="11" xfId="0" applyFont="1" applyBorder="1" applyAlignment="1">
      <alignment vertical="center"/>
    </xf>
    <xf numFmtId="0" fontId="4" fillId="0" borderId="4" xfId="0" applyFont="1" applyBorder="1" applyAlignment="1"/>
    <xf numFmtId="0" fontId="4" fillId="0" borderId="6" xfId="0" applyFont="1" applyBorder="1" applyAlignment="1"/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0" fillId="0" borderId="9" xfId="0" applyFill="1" applyBorder="1" applyAlignment="1"/>
    <xf numFmtId="0" fontId="0" fillId="0" borderId="12" xfId="0" applyFill="1" applyBorder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/>
    <xf numFmtId="0" fontId="0" fillId="0" borderId="6" xfId="0" applyBorder="1"/>
    <xf numFmtId="0" fontId="0" fillId="0" borderId="7" xfId="0" applyBorder="1"/>
    <xf numFmtId="0" fontId="7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10" fillId="0" borderId="1" xfId="0" applyFont="1" applyBorder="1" applyAlignment="1"/>
    <xf numFmtId="0" fontId="7" fillId="0" borderId="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9" fontId="1" fillId="3" borderId="5" xfId="1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9" fontId="5" fillId="3" borderId="7" xfId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0" fontId="0" fillId="0" borderId="6" xfId="0" applyFont="1" applyFill="1" applyBorder="1" applyAlignment="1"/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3" fillId="0" borderId="1" xfId="0" applyFont="1" applyBorder="1" applyAlignment="1"/>
    <xf numFmtId="0" fontId="0" fillId="0" borderId="2" xfId="0" applyFill="1" applyBorder="1"/>
    <xf numFmtId="0" fontId="11" fillId="0" borderId="2" xfId="0" applyFont="1" applyFill="1" applyBorder="1"/>
    <xf numFmtId="0" fontId="9" fillId="0" borderId="7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0" fontId="11" fillId="0" borderId="2" xfId="0" applyFont="1" applyFill="1" applyBorder="1" applyAlignment="1"/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4" fillId="0" borderId="15" xfId="0" applyFont="1" applyBorder="1" applyAlignment="1">
      <alignment vertical="center" wrapText="1"/>
    </xf>
    <xf numFmtId="0" fontId="14" fillId="0" borderId="16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14" fillId="0" borderId="2" xfId="0" applyFont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17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6" fillId="0" borderId="2" xfId="0" applyFont="1" applyBorder="1" applyAlignment="1">
      <alignment horizontal="center" wrapText="1"/>
    </xf>
    <xf numFmtId="0" fontId="15" fillId="0" borderId="20" xfId="0" applyFont="1" applyBorder="1" applyAlignment="1">
      <alignment horizontal="center" vertical="center" wrapText="1"/>
    </xf>
    <xf numFmtId="0" fontId="0" fillId="0" borderId="4" xfId="0" applyFill="1" applyBorder="1" applyAlignment="1"/>
    <xf numFmtId="0" fontId="0" fillId="0" borderId="1" xfId="0" applyFill="1" applyBorder="1" applyAlignment="1">
      <alignment horizontal="left"/>
    </xf>
    <xf numFmtId="0" fontId="14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4" fillId="0" borderId="1" xfId="0" applyFont="1" applyBorder="1" applyAlignment="1"/>
  </cellXfs>
  <cellStyles count="2">
    <cellStyle name="Normal" xfId="0" builtinId="0"/>
    <cellStyle name="Porcentaje" xfId="1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57"/>
  <sheetViews>
    <sheetView topLeftCell="A36" zoomScale="115" zoomScaleNormal="115" workbookViewId="0">
      <selection activeCell="N4" sqref="N4:O4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133" t="s">
        <v>9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"/>
      <c r="R2" s="1"/>
    </row>
    <row r="3" spans="2:18">
      <c r="C3" s="134" t="s">
        <v>8</v>
      </c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1"/>
      <c r="R3" s="11"/>
    </row>
    <row r="4" spans="2:18">
      <c r="C4" t="s">
        <v>0</v>
      </c>
      <c r="D4" s="100" t="s">
        <v>104</v>
      </c>
      <c r="E4" s="65"/>
      <c r="F4" s="65"/>
      <c r="G4" s="65"/>
      <c r="I4" t="s">
        <v>1</v>
      </c>
      <c r="J4" s="135" t="s">
        <v>106</v>
      </c>
      <c r="K4" s="135"/>
      <c r="M4" t="s">
        <v>2</v>
      </c>
      <c r="N4" s="136">
        <v>45722</v>
      </c>
      <c r="O4" s="136"/>
    </row>
    <row r="5" spans="2:18" ht="6.75" customHeight="1">
      <c r="D5" s="3"/>
      <c r="E5" s="3"/>
      <c r="F5" s="3"/>
      <c r="G5" s="3"/>
    </row>
    <row r="6" spans="2:18">
      <c r="C6" t="s">
        <v>3</v>
      </c>
      <c r="D6" s="135" t="s">
        <v>105</v>
      </c>
      <c r="E6" s="135"/>
      <c r="F6" s="135"/>
      <c r="G6" s="135"/>
      <c r="I6" s="137" t="s">
        <v>22</v>
      </c>
      <c r="J6" s="137"/>
      <c r="K6" s="138" t="s">
        <v>24</v>
      </c>
      <c r="L6" s="138"/>
      <c r="M6" s="138"/>
      <c r="N6" s="138"/>
      <c r="O6" s="138"/>
      <c r="P6" s="138"/>
    </row>
    <row r="7" spans="2:18" ht="11.25" customHeight="1"/>
    <row r="8" spans="2:18">
      <c r="B8" s="2" t="s">
        <v>4</v>
      </c>
      <c r="C8" s="2" t="s">
        <v>6</v>
      </c>
      <c r="D8" s="132" t="s">
        <v>5</v>
      </c>
      <c r="E8" s="132"/>
      <c r="F8" s="132"/>
      <c r="G8" s="132"/>
      <c r="H8" s="132"/>
      <c r="I8" s="132"/>
      <c r="J8" s="54" t="s">
        <v>7</v>
      </c>
      <c r="K8" s="54" t="s">
        <v>10</v>
      </c>
      <c r="L8" s="84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18" ht="15.6" customHeight="1">
      <c r="B9" s="9">
        <v>1</v>
      </c>
      <c r="C9" s="102" t="s">
        <v>132</v>
      </c>
      <c r="D9" s="122" t="s">
        <v>77</v>
      </c>
      <c r="E9" s="123"/>
      <c r="F9" s="123"/>
      <c r="G9" s="123"/>
      <c r="H9" s="123"/>
      <c r="I9" s="96"/>
      <c r="J9" s="90">
        <v>0</v>
      </c>
      <c r="K9" s="60">
        <v>0</v>
      </c>
      <c r="L9" s="60">
        <v>0</v>
      </c>
      <c r="M9" s="60">
        <v>0</v>
      </c>
      <c r="N9" s="18">
        <v>0</v>
      </c>
      <c r="O9" s="18">
        <v>0</v>
      </c>
      <c r="P9" s="18">
        <v>0</v>
      </c>
      <c r="Q9" s="7">
        <f>SUM(J9:P9)/4</f>
        <v>0</v>
      </c>
    </row>
    <row r="10" spans="2:18" ht="15" customHeight="1">
      <c r="B10" s="9">
        <f>B9+1</f>
        <v>2</v>
      </c>
      <c r="C10" s="102" t="s">
        <v>107</v>
      </c>
      <c r="D10" s="122" t="s">
        <v>78</v>
      </c>
      <c r="E10" s="123"/>
      <c r="F10" s="123"/>
      <c r="G10" s="123"/>
      <c r="H10" s="123"/>
      <c r="I10" s="97"/>
      <c r="J10" s="90">
        <v>0</v>
      </c>
      <c r="K10" s="60">
        <v>0</v>
      </c>
      <c r="L10" s="60">
        <v>0</v>
      </c>
      <c r="M10" s="60">
        <v>0</v>
      </c>
      <c r="N10" s="18">
        <v>0</v>
      </c>
      <c r="O10" s="18">
        <v>0</v>
      </c>
      <c r="P10" s="18">
        <v>0</v>
      </c>
      <c r="Q10" s="7">
        <f t="shared" ref="Q10:Q30" si="0">SUM(J10:P10)/4</f>
        <v>0</v>
      </c>
    </row>
    <row r="11" spans="2:18" ht="18.75" customHeight="1">
      <c r="B11" s="9">
        <f t="shared" ref="B11:B48" si="1">B10+1</f>
        <v>3</v>
      </c>
      <c r="C11" s="102" t="s">
        <v>108</v>
      </c>
      <c r="D11" s="122" t="s">
        <v>79</v>
      </c>
      <c r="E11" s="123"/>
      <c r="F11" s="123"/>
      <c r="G11" s="123"/>
      <c r="H11" s="123"/>
      <c r="I11" s="97"/>
      <c r="J11" s="90">
        <v>0</v>
      </c>
      <c r="K11" s="60">
        <v>0</v>
      </c>
      <c r="L11" s="60">
        <v>0</v>
      </c>
      <c r="M11" s="60">
        <v>0</v>
      </c>
      <c r="N11" s="18">
        <v>0</v>
      </c>
      <c r="O11" s="18">
        <v>0</v>
      </c>
      <c r="P11" s="18">
        <v>0</v>
      </c>
      <c r="Q11" s="7">
        <f t="shared" si="0"/>
        <v>0</v>
      </c>
    </row>
    <row r="12" spans="2:18" ht="18.75" customHeight="1">
      <c r="B12" s="9">
        <f t="shared" si="1"/>
        <v>4</v>
      </c>
      <c r="C12" s="102" t="s">
        <v>109</v>
      </c>
      <c r="D12" s="122" t="s">
        <v>80</v>
      </c>
      <c r="E12" s="123"/>
      <c r="F12" s="123"/>
      <c r="G12" s="123"/>
      <c r="H12" s="123"/>
      <c r="I12" s="124"/>
      <c r="J12" s="90">
        <v>0</v>
      </c>
      <c r="K12" s="60">
        <v>0</v>
      </c>
      <c r="L12" s="60">
        <v>0</v>
      </c>
      <c r="M12" s="60">
        <v>0</v>
      </c>
      <c r="N12" s="18">
        <v>0</v>
      </c>
      <c r="O12" s="18">
        <v>0</v>
      </c>
      <c r="P12" s="18">
        <v>0</v>
      </c>
      <c r="Q12" s="7">
        <f t="shared" si="0"/>
        <v>0</v>
      </c>
    </row>
    <row r="13" spans="2:18" ht="18.75" customHeight="1">
      <c r="B13" s="9">
        <f t="shared" si="1"/>
        <v>5</v>
      </c>
      <c r="C13" s="102" t="s">
        <v>110</v>
      </c>
      <c r="D13" s="122" t="s">
        <v>81</v>
      </c>
      <c r="E13" s="123"/>
      <c r="F13" s="123"/>
      <c r="G13" s="123"/>
      <c r="H13" s="123"/>
      <c r="I13" s="124"/>
      <c r="J13" s="90">
        <v>0</v>
      </c>
      <c r="K13" s="60">
        <v>0</v>
      </c>
      <c r="L13" s="60">
        <v>0</v>
      </c>
      <c r="M13" s="60">
        <v>0</v>
      </c>
      <c r="N13" s="18">
        <v>0</v>
      </c>
      <c r="O13" s="18">
        <v>0</v>
      </c>
      <c r="P13" s="18">
        <v>0</v>
      </c>
      <c r="Q13" s="7">
        <f t="shared" si="0"/>
        <v>0</v>
      </c>
    </row>
    <row r="14" spans="2:18" ht="18.75" customHeight="1">
      <c r="B14" s="9">
        <f t="shared" si="1"/>
        <v>6</v>
      </c>
      <c r="C14" s="102" t="s">
        <v>111</v>
      </c>
      <c r="D14" s="122" t="s">
        <v>82</v>
      </c>
      <c r="E14" s="123"/>
      <c r="F14" s="123"/>
      <c r="G14" s="123"/>
      <c r="H14" s="123"/>
      <c r="I14" s="124"/>
      <c r="J14" s="90">
        <v>0</v>
      </c>
      <c r="K14" s="60">
        <v>0</v>
      </c>
      <c r="L14" s="60">
        <v>0</v>
      </c>
      <c r="M14" s="60">
        <v>0</v>
      </c>
      <c r="N14" s="18">
        <v>0</v>
      </c>
      <c r="O14" s="18">
        <v>0</v>
      </c>
      <c r="P14" s="18">
        <v>0</v>
      </c>
      <c r="Q14" s="7">
        <f t="shared" si="0"/>
        <v>0</v>
      </c>
    </row>
    <row r="15" spans="2:18" ht="18.75" customHeight="1">
      <c r="B15" s="9">
        <f t="shared" si="1"/>
        <v>7</v>
      </c>
      <c r="C15" s="102" t="s">
        <v>112</v>
      </c>
      <c r="D15" s="122" t="s">
        <v>83</v>
      </c>
      <c r="E15" s="123"/>
      <c r="F15" s="123"/>
      <c r="G15" s="123"/>
      <c r="H15" s="123"/>
      <c r="I15" s="124"/>
      <c r="J15" s="90">
        <v>0</v>
      </c>
      <c r="K15" s="60">
        <v>0</v>
      </c>
      <c r="L15" s="60">
        <v>0</v>
      </c>
      <c r="M15" s="60">
        <v>0</v>
      </c>
      <c r="N15" s="18">
        <v>0</v>
      </c>
      <c r="O15" s="18">
        <v>0</v>
      </c>
      <c r="P15" s="18">
        <v>0</v>
      </c>
      <c r="Q15" s="7">
        <f t="shared" si="0"/>
        <v>0</v>
      </c>
    </row>
    <row r="16" spans="2:18" ht="18.75" customHeight="1">
      <c r="B16" s="9">
        <f t="shared" si="1"/>
        <v>8</v>
      </c>
      <c r="C16" s="102" t="s">
        <v>113</v>
      </c>
      <c r="D16" s="122" t="s">
        <v>84</v>
      </c>
      <c r="E16" s="123"/>
      <c r="F16" s="123"/>
      <c r="G16" s="123"/>
      <c r="H16" s="123"/>
      <c r="I16" s="124"/>
      <c r="J16" s="90">
        <v>0</v>
      </c>
      <c r="K16" s="60">
        <v>0</v>
      </c>
      <c r="L16" s="60">
        <v>0</v>
      </c>
      <c r="M16" s="60">
        <v>0</v>
      </c>
      <c r="N16" s="18">
        <v>0</v>
      </c>
      <c r="O16" s="18">
        <v>0</v>
      </c>
      <c r="P16" s="18">
        <v>0</v>
      </c>
      <c r="Q16" s="7">
        <f t="shared" si="0"/>
        <v>0</v>
      </c>
    </row>
    <row r="17" spans="2:17" ht="18.75" customHeight="1">
      <c r="B17" s="9">
        <f t="shared" si="1"/>
        <v>9</v>
      </c>
      <c r="C17" s="102" t="s">
        <v>114</v>
      </c>
      <c r="D17" s="122" t="s">
        <v>85</v>
      </c>
      <c r="E17" s="123"/>
      <c r="F17" s="123"/>
      <c r="G17" s="123"/>
      <c r="H17" s="123"/>
      <c r="I17" s="124"/>
      <c r="J17" s="90">
        <v>0</v>
      </c>
      <c r="K17" s="60">
        <v>0</v>
      </c>
      <c r="L17" s="60">
        <v>0</v>
      </c>
      <c r="M17" s="60">
        <v>0</v>
      </c>
      <c r="N17" s="18">
        <v>0</v>
      </c>
      <c r="O17" s="18">
        <v>0</v>
      </c>
      <c r="P17" s="18">
        <v>0</v>
      </c>
      <c r="Q17" s="7">
        <f t="shared" si="0"/>
        <v>0</v>
      </c>
    </row>
    <row r="18" spans="2:17" ht="18.75" customHeight="1">
      <c r="B18" s="9">
        <f t="shared" si="1"/>
        <v>10</v>
      </c>
      <c r="C18" s="102" t="s">
        <v>115</v>
      </c>
      <c r="D18" s="122" t="s">
        <v>86</v>
      </c>
      <c r="E18" s="123"/>
      <c r="F18" s="123"/>
      <c r="G18" s="123"/>
      <c r="H18" s="123"/>
      <c r="I18" s="124"/>
      <c r="J18" s="90">
        <v>0</v>
      </c>
      <c r="K18" s="60">
        <v>0</v>
      </c>
      <c r="L18" s="60">
        <v>0</v>
      </c>
      <c r="M18" s="60">
        <v>0</v>
      </c>
      <c r="N18" s="18">
        <v>0</v>
      </c>
      <c r="O18" s="18">
        <v>0</v>
      </c>
      <c r="P18" s="18">
        <v>0</v>
      </c>
      <c r="Q18" s="7">
        <f t="shared" si="0"/>
        <v>0</v>
      </c>
    </row>
    <row r="19" spans="2:17" ht="18.75" customHeight="1">
      <c r="B19" s="9">
        <f t="shared" si="1"/>
        <v>11</v>
      </c>
      <c r="C19" s="102" t="s">
        <v>116</v>
      </c>
      <c r="D19" s="122" t="s">
        <v>87</v>
      </c>
      <c r="E19" s="123"/>
      <c r="F19" s="123"/>
      <c r="G19" s="123"/>
      <c r="H19" s="123"/>
      <c r="I19" s="124"/>
      <c r="J19" s="90">
        <v>0</v>
      </c>
      <c r="K19" s="60">
        <v>0</v>
      </c>
      <c r="L19" s="60">
        <v>0</v>
      </c>
      <c r="M19" s="60">
        <v>0</v>
      </c>
      <c r="N19" s="21">
        <v>0</v>
      </c>
      <c r="O19" s="21">
        <v>0</v>
      </c>
      <c r="P19" s="21">
        <v>0</v>
      </c>
      <c r="Q19" s="7">
        <f t="shared" si="0"/>
        <v>0</v>
      </c>
    </row>
    <row r="20" spans="2:17" ht="18.75" customHeight="1">
      <c r="B20" s="9">
        <f t="shared" si="1"/>
        <v>12</v>
      </c>
      <c r="C20" s="102" t="s">
        <v>117</v>
      </c>
      <c r="D20" s="122" t="s">
        <v>88</v>
      </c>
      <c r="E20" s="123"/>
      <c r="F20" s="123"/>
      <c r="G20" s="123"/>
      <c r="H20" s="123"/>
      <c r="I20" s="124"/>
      <c r="J20" s="90">
        <v>0</v>
      </c>
      <c r="K20" s="60">
        <v>0</v>
      </c>
      <c r="L20" s="60">
        <v>0</v>
      </c>
      <c r="M20" s="60">
        <v>0</v>
      </c>
      <c r="N20" s="21">
        <v>0</v>
      </c>
      <c r="O20" s="21">
        <v>0</v>
      </c>
      <c r="P20" s="21">
        <v>0</v>
      </c>
      <c r="Q20" s="7">
        <f t="shared" si="0"/>
        <v>0</v>
      </c>
    </row>
    <row r="21" spans="2:17" ht="18.75" customHeight="1">
      <c r="B21" s="9">
        <f t="shared" si="1"/>
        <v>13</v>
      </c>
      <c r="C21" s="102" t="s">
        <v>118</v>
      </c>
      <c r="D21" s="122" t="s">
        <v>89</v>
      </c>
      <c r="E21" s="123"/>
      <c r="F21" s="123"/>
      <c r="G21" s="123"/>
      <c r="H21" s="123"/>
      <c r="I21" s="124"/>
      <c r="J21" s="90">
        <v>0</v>
      </c>
      <c r="K21" s="60">
        <v>0</v>
      </c>
      <c r="L21" s="60">
        <v>0</v>
      </c>
      <c r="M21" s="60">
        <v>0</v>
      </c>
      <c r="N21" s="62">
        <v>0</v>
      </c>
      <c r="O21" s="62">
        <v>0</v>
      </c>
      <c r="P21" s="62">
        <v>0</v>
      </c>
      <c r="Q21" s="7">
        <f t="shared" si="0"/>
        <v>0</v>
      </c>
    </row>
    <row r="22" spans="2:17" ht="18.75" customHeight="1">
      <c r="B22" s="9">
        <f t="shared" si="1"/>
        <v>14</v>
      </c>
      <c r="C22" s="102" t="s">
        <v>119</v>
      </c>
      <c r="D22" s="122" t="s">
        <v>90</v>
      </c>
      <c r="E22" s="123"/>
      <c r="F22" s="123"/>
      <c r="G22" s="123"/>
      <c r="H22" s="123"/>
      <c r="I22" s="124"/>
      <c r="J22" s="90">
        <v>0</v>
      </c>
      <c r="K22" s="60">
        <v>0</v>
      </c>
      <c r="L22" s="60">
        <v>0</v>
      </c>
      <c r="M22" s="60">
        <v>0</v>
      </c>
      <c r="N22" s="62">
        <v>0</v>
      </c>
      <c r="O22" s="62">
        <v>0</v>
      </c>
      <c r="P22" s="62">
        <v>0</v>
      </c>
      <c r="Q22" s="7">
        <f t="shared" si="0"/>
        <v>0</v>
      </c>
    </row>
    <row r="23" spans="2:17" ht="18.75" customHeight="1">
      <c r="B23" s="9">
        <f t="shared" si="1"/>
        <v>15</v>
      </c>
      <c r="C23" s="102" t="s">
        <v>120</v>
      </c>
      <c r="D23" s="122" t="s">
        <v>91</v>
      </c>
      <c r="E23" s="123"/>
      <c r="F23" s="123"/>
      <c r="G23" s="123"/>
      <c r="H23" s="123"/>
      <c r="I23" s="124"/>
      <c r="J23" s="90">
        <v>0</v>
      </c>
      <c r="K23" s="60">
        <v>0</v>
      </c>
      <c r="L23" s="60">
        <v>0</v>
      </c>
      <c r="M23" s="60">
        <v>0</v>
      </c>
      <c r="N23" s="62">
        <v>0</v>
      </c>
      <c r="O23" s="62">
        <v>0</v>
      </c>
      <c r="P23" s="62">
        <v>0</v>
      </c>
      <c r="Q23" s="7">
        <f t="shared" si="0"/>
        <v>0</v>
      </c>
    </row>
    <row r="24" spans="2:17" ht="18.75" customHeight="1">
      <c r="B24" s="9">
        <f t="shared" si="1"/>
        <v>16</v>
      </c>
      <c r="C24" s="102" t="s">
        <v>121</v>
      </c>
      <c r="D24" s="122" t="s">
        <v>92</v>
      </c>
      <c r="E24" s="123"/>
      <c r="F24" s="123"/>
      <c r="G24" s="123"/>
      <c r="H24" s="123"/>
      <c r="I24" s="124"/>
      <c r="J24" s="90">
        <v>0</v>
      </c>
      <c r="K24" s="60">
        <v>0</v>
      </c>
      <c r="L24" s="60">
        <v>0</v>
      </c>
      <c r="M24" s="60">
        <v>0</v>
      </c>
      <c r="N24" s="62">
        <v>0</v>
      </c>
      <c r="O24" s="62">
        <v>0</v>
      </c>
      <c r="P24" s="62">
        <v>0</v>
      </c>
      <c r="Q24" s="7">
        <f t="shared" si="0"/>
        <v>0</v>
      </c>
    </row>
    <row r="25" spans="2:17" ht="18.75" customHeight="1">
      <c r="B25" s="9">
        <f t="shared" si="1"/>
        <v>17</v>
      </c>
      <c r="C25" s="102" t="s">
        <v>122</v>
      </c>
      <c r="D25" s="122" t="s">
        <v>93</v>
      </c>
      <c r="E25" s="123"/>
      <c r="F25" s="123"/>
      <c r="G25" s="123"/>
      <c r="H25" s="123"/>
      <c r="I25" s="124"/>
      <c r="J25" s="90">
        <v>0</v>
      </c>
      <c r="K25" s="60">
        <v>0</v>
      </c>
      <c r="L25" s="60">
        <v>0</v>
      </c>
      <c r="M25" s="60">
        <v>0</v>
      </c>
      <c r="N25" s="62">
        <v>0</v>
      </c>
      <c r="O25" s="62">
        <v>0</v>
      </c>
      <c r="P25" s="62">
        <v>0</v>
      </c>
      <c r="Q25" s="7">
        <f t="shared" si="0"/>
        <v>0</v>
      </c>
    </row>
    <row r="26" spans="2:17" ht="18.75" customHeight="1">
      <c r="B26" s="9">
        <f t="shared" si="1"/>
        <v>18</v>
      </c>
      <c r="C26" s="102" t="s">
        <v>123</v>
      </c>
      <c r="D26" s="122" t="s">
        <v>94</v>
      </c>
      <c r="E26" s="123"/>
      <c r="F26" s="123"/>
      <c r="G26" s="123"/>
      <c r="H26" s="123"/>
      <c r="I26" s="124"/>
      <c r="J26" s="90">
        <v>0</v>
      </c>
      <c r="K26" s="60">
        <v>0</v>
      </c>
      <c r="L26" s="60">
        <v>0</v>
      </c>
      <c r="M26" s="60">
        <v>0</v>
      </c>
      <c r="N26" s="62">
        <v>0</v>
      </c>
      <c r="O26" s="62">
        <v>0</v>
      </c>
      <c r="P26" s="62">
        <v>0</v>
      </c>
      <c r="Q26" s="7">
        <f t="shared" si="0"/>
        <v>0</v>
      </c>
    </row>
    <row r="27" spans="2:17" ht="18.75" customHeight="1">
      <c r="B27" s="9">
        <f t="shared" si="1"/>
        <v>19</v>
      </c>
      <c r="C27" s="102" t="s">
        <v>124</v>
      </c>
      <c r="D27" s="122" t="s">
        <v>95</v>
      </c>
      <c r="E27" s="123"/>
      <c r="F27" s="123"/>
      <c r="G27" s="123"/>
      <c r="H27" s="123"/>
      <c r="I27" s="124"/>
      <c r="J27" s="90">
        <v>0</v>
      </c>
      <c r="K27" s="60">
        <v>0</v>
      </c>
      <c r="L27" s="60">
        <v>0</v>
      </c>
      <c r="M27" s="60">
        <v>0</v>
      </c>
      <c r="N27" s="62">
        <v>0</v>
      </c>
      <c r="O27" s="62">
        <v>0</v>
      </c>
      <c r="P27" s="62">
        <v>0</v>
      </c>
      <c r="Q27" s="7">
        <f t="shared" si="0"/>
        <v>0</v>
      </c>
    </row>
    <row r="28" spans="2:17" ht="18.75" customHeight="1">
      <c r="B28" s="9">
        <f t="shared" si="1"/>
        <v>20</v>
      </c>
      <c r="C28" s="102" t="s">
        <v>125</v>
      </c>
      <c r="D28" s="122" t="s">
        <v>96</v>
      </c>
      <c r="E28" s="123"/>
      <c r="F28" s="123"/>
      <c r="G28" s="123"/>
      <c r="H28" s="123"/>
      <c r="I28" s="124"/>
      <c r="J28" s="90">
        <v>0</v>
      </c>
      <c r="K28" s="60">
        <v>0</v>
      </c>
      <c r="L28" s="60">
        <v>0</v>
      </c>
      <c r="M28" s="60">
        <v>0</v>
      </c>
      <c r="N28" s="62">
        <v>0</v>
      </c>
      <c r="O28" s="62">
        <v>0</v>
      </c>
      <c r="P28" s="62">
        <v>0</v>
      </c>
      <c r="Q28" s="7">
        <f t="shared" si="0"/>
        <v>0</v>
      </c>
    </row>
    <row r="29" spans="2:17" ht="18.75" customHeight="1">
      <c r="B29" s="9">
        <f t="shared" si="1"/>
        <v>21</v>
      </c>
      <c r="C29" s="102" t="s">
        <v>126</v>
      </c>
      <c r="D29" s="122" t="s">
        <v>97</v>
      </c>
      <c r="E29" s="123"/>
      <c r="F29" s="123"/>
      <c r="G29" s="123"/>
      <c r="H29" s="123"/>
      <c r="I29" s="124"/>
      <c r="J29" s="90">
        <v>0</v>
      </c>
      <c r="K29" s="60">
        <v>0</v>
      </c>
      <c r="L29" s="60">
        <v>0</v>
      </c>
      <c r="M29" s="60">
        <v>0</v>
      </c>
      <c r="N29" s="62">
        <v>0</v>
      </c>
      <c r="O29" s="62">
        <v>0</v>
      </c>
      <c r="P29" s="62">
        <v>0</v>
      </c>
      <c r="Q29" s="7">
        <f t="shared" si="0"/>
        <v>0</v>
      </c>
    </row>
    <row r="30" spans="2:17" ht="18.75" customHeight="1">
      <c r="B30" s="9">
        <f t="shared" si="1"/>
        <v>22</v>
      </c>
      <c r="C30" s="102" t="s">
        <v>127</v>
      </c>
      <c r="D30" s="122" t="s">
        <v>98</v>
      </c>
      <c r="E30" s="123"/>
      <c r="F30" s="123"/>
      <c r="G30" s="123"/>
      <c r="H30" s="123"/>
      <c r="I30" s="124"/>
      <c r="J30" s="90">
        <v>0</v>
      </c>
      <c r="K30" s="60">
        <v>0</v>
      </c>
      <c r="L30" s="60">
        <v>0</v>
      </c>
      <c r="M30" s="60">
        <v>0</v>
      </c>
      <c r="N30" s="62">
        <v>0</v>
      </c>
      <c r="O30" s="62">
        <v>0</v>
      </c>
      <c r="P30" s="62">
        <v>0</v>
      </c>
      <c r="Q30" s="7">
        <f t="shared" si="0"/>
        <v>0</v>
      </c>
    </row>
    <row r="31" spans="2:17" ht="18.75" customHeight="1">
      <c r="B31" s="9">
        <f t="shared" si="1"/>
        <v>23</v>
      </c>
      <c r="C31" s="102" t="s">
        <v>128</v>
      </c>
      <c r="D31" s="122" t="s">
        <v>99</v>
      </c>
      <c r="E31" s="123"/>
      <c r="F31" s="123"/>
      <c r="G31" s="123"/>
      <c r="H31" s="123"/>
      <c r="I31" s="124"/>
      <c r="J31" s="90">
        <v>0</v>
      </c>
      <c r="K31" s="60">
        <v>0</v>
      </c>
      <c r="L31" s="60">
        <v>0</v>
      </c>
      <c r="M31" s="60">
        <v>0</v>
      </c>
      <c r="N31" s="62">
        <v>0</v>
      </c>
      <c r="O31" s="62">
        <v>0</v>
      </c>
      <c r="P31" s="62">
        <v>0</v>
      </c>
      <c r="Q31" s="7">
        <f t="shared" ref="Q31:Q48" si="2">SUM(J31:P31)/7</f>
        <v>0</v>
      </c>
    </row>
    <row r="32" spans="2:17" ht="18.75" customHeight="1">
      <c r="B32" s="9">
        <f t="shared" si="1"/>
        <v>24</v>
      </c>
      <c r="C32" s="102" t="s">
        <v>129</v>
      </c>
      <c r="D32" s="122" t="s">
        <v>100</v>
      </c>
      <c r="E32" s="123"/>
      <c r="F32" s="123"/>
      <c r="G32" s="123"/>
      <c r="H32" s="123"/>
      <c r="I32" s="124"/>
      <c r="J32" s="90">
        <v>0</v>
      </c>
      <c r="K32" s="60">
        <v>0</v>
      </c>
      <c r="L32" s="60">
        <v>0</v>
      </c>
      <c r="M32" s="60">
        <v>0</v>
      </c>
      <c r="N32" s="62">
        <v>0</v>
      </c>
      <c r="O32" s="62">
        <v>0</v>
      </c>
      <c r="P32" s="62">
        <v>0</v>
      </c>
      <c r="Q32" s="7">
        <f t="shared" si="2"/>
        <v>0</v>
      </c>
    </row>
    <row r="33" spans="2:17" ht="18.75" customHeight="1">
      <c r="B33" s="9">
        <f t="shared" si="1"/>
        <v>25</v>
      </c>
      <c r="C33" s="102" t="s">
        <v>130</v>
      </c>
      <c r="D33" s="122" t="s">
        <v>101</v>
      </c>
      <c r="E33" s="123"/>
      <c r="F33" s="123"/>
      <c r="G33" s="123"/>
      <c r="H33" s="123"/>
      <c r="I33" s="124"/>
      <c r="J33" s="90">
        <v>0</v>
      </c>
      <c r="K33" s="60">
        <v>0</v>
      </c>
      <c r="L33" s="60">
        <v>0</v>
      </c>
      <c r="M33" s="60">
        <v>0</v>
      </c>
      <c r="N33" s="62">
        <v>0</v>
      </c>
      <c r="O33" s="62">
        <v>0</v>
      </c>
      <c r="P33" s="62">
        <v>0</v>
      </c>
      <c r="Q33" s="7">
        <f t="shared" si="2"/>
        <v>0</v>
      </c>
    </row>
    <row r="34" spans="2:17" ht="18.75" customHeight="1">
      <c r="B34" s="9">
        <f t="shared" si="1"/>
        <v>26</v>
      </c>
      <c r="C34" s="102" t="s">
        <v>131</v>
      </c>
      <c r="D34" s="122" t="s">
        <v>102</v>
      </c>
      <c r="E34" s="123"/>
      <c r="F34" s="123"/>
      <c r="G34" s="123"/>
      <c r="H34" s="123"/>
      <c r="I34" s="124"/>
      <c r="J34" s="90">
        <v>0</v>
      </c>
      <c r="K34" s="60">
        <v>0</v>
      </c>
      <c r="L34" s="60">
        <v>0</v>
      </c>
      <c r="M34" s="60">
        <v>0</v>
      </c>
      <c r="N34" s="62">
        <v>0</v>
      </c>
      <c r="O34" s="62">
        <v>0</v>
      </c>
      <c r="P34" s="62">
        <v>0</v>
      </c>
      <c r="Q34" s="7">
        <f t="shared" si="2"/>
        <v>0</v>
      </c>
    </row>
    <row r="35" spans="2:17" ht="18.75" customHeight="1">
      <c r="B35" s="9">
        <f t="shared" si="1"/>
        <v>27</v>
      </c>
      <c r="C35" s="102" t="s">
        <v>25</v>
      </c>
      <c r="D35" s="122" t="s">
        <v>103</v>
      </c>
      <c r="E35" s="123"/>
      <c r="F35" s="123"/>
      <c r="G35" s="123"/>
      <c r="H35" s="123"/>
      <c r="I35" s="124"/>
      <c r="J35" s="90">
        <v>0</v>
      </c>
      <c r="K35" s="60">
        <v>0</v>
      </c>
      <c r="L35" s="60">
        <v>0</v>
      </c>
      <c r="M35" s="60">
        <v>0</v>
      </c>
      <c r="N35" s="62">
        <v>0</v>
      </c>
      <c r="O35" s="62">
        <v>0</v>
      </c>
      <c r="P35" s="62">
        <v>0</v>
      </c>
      <c r="Q35" s="7">
        <f t="shared" si="2"/>
        <v>0</v>
      </c>
    </row>
    <row r="36" spans="2:17">
      <c r="B36" s="9">
        <f t="shared" si="1"/>
        <v>28</v>
      </c>
      <c r="C36" s="64"/>
      <c r="D36" s="99"/>
      <c r="E36" s="97"/>
      <c r="F36" s="97"/>
      <c r="G36" s="97"/>
      <c r="H36" s="97"/>
      <c r="I36" s="97"/>
      <c r="J36" s="90"/>
      <c r="K36" s="60"/>
      <c r="L36" s="60"/>
      <c r="M36" s="60"/>
      <c r="N36" s="62"/>
      <c r="O36" s="62"/>
      <c r="P36" s="62"/>
      <c r="Q36" s="7">
        <f t="shared" si="2"/>
        <v>0</v>
      </c>
    </row>
    <row r="37" spans="2:17">
      <c r="B37" s="9">
        <f t="shared" si="1"/>
        <v>29</v>
      </c>
      <c r="C37" s="9"/>
      <c r="D37" s="44"/>
      <c r="E37" s="42"/>
      <c r="F37" s="42"/>
      <c r="G37" s="42"/>
      <c r="H37" s="42"/>
      <c r="I37" s="42"/>
      <c r="J37" s="24"/>
      <c r="K37" s="62"/>
      <c r="L37" s="79"/>
      <c r="M37" s="62"/>
      <c r="N37" s="62"/>
      <c r="O37" s="62"/>
      <c r="P37" s="62"/>
      <c r="Q37" s="7">
        <f t="shared" si="2"/>
        <v>0</v>
      </c>
    </row>
    <row r="38" spans="2:17">
      <c r="B38" s="9">
        <f t="shared" si="1"/>
        <v>30</v>
      </c>
      <c r="C38" s="9"/>
      <c r="D38" s="44"/>
      <c r="E38" s="42"/>
      <c r="F38" s="42"/>
      <c r="G38" s="42"/>
      <c r="H38" s="42"/>
      <c r="I38" s="43"/>
      <c r="J38" s="60"/>
      <c r="K38" s="62"/>
      <c r="L38" s="60"/>
      <c r="M38" s="62"/>
      <c r="N38" s="62"/>
      <c r="O38" s="62"/>
      <c r="P38" s="62"/>
      <c r="Q38" s="7">
        <f t="shared" si="2"/>
        <v>0</v>
      </c>
    </row>
    <row r="39" spans="2:17">
      <c r="B39" s="9">
        <f t="shared" si="1"/>
        <v>31</v>
      </c>
      <c r="C39" s="9"/>
      <c r="D39" s="44"/>
      <c r="E39" s="42"/>
      <c r="F39" s="42"/>
      <c r="G39" s="42"/>
      <c r="H39" s="42"/>
      <c r="I39" s="43"/>
      <c r="J39" s="60"/>
      <c r="K39" s="62"/>
      <c r="L39" s="60"/>
      <c r="M39" s="62"/>
      <c r="N39" s="62"/>
      <c r="O39" s="62"/>
      <c r="P39" s="62"/>
      <c r="Q39" s="7">
        <f t="shared" si="2"/>
        <v>0</v>
      </c>
    </row>
    <row r="40" spans="2:17">
      <c r="B40" s="9">
        <f t="shared" si="1"/>
        <v>32</v>
      </c>
      <c r="C40" s="9"/>
      <c r="D40" s="44"/>
      <c r="E40" s="42"/>
      <c r="F40" s="42"/>
      <c r="G40" s="42"/>
      <c r="H40" s="42"/>
      <c r="I40" s="43"/>
      <c r="J40" s="10"/>
      <c r="K40" s="10"/>
      <c r="L40" s="10"/>
      <c r="M40" s="10"/>
      <c r="N40" s="10"/>
      <c r="O40" s="10"/>
      <c r="P40" s="10"/>
      <c r="Q40" s="7">
        <f t="shared" si="2"/>
        <v>0</v>
      </c>
    </row>
    <row r="41" spans="2:17">
      <c r="B41" s="9">
        <f t="shared" si="1"/>
        <v>33</v>
      </c>
      <c r="C41" s="9"/>
      <c r="D41" s="44"/>
      <c r="E41" s="42"/>
      <c r="F41" s="42"/>
      <c r="G41" s="42"/>
      <c r="H41" s="42"/>
      <c r="I41" s="43"/>
      <c r="J41" s="10"/>
      <c r="K41" s="10"/>
      <c r="L41" s="10"/>
      <c r="M41" s="10"/>
      <c r="N41" s="10"/>
      <c r="O41" s="10"/>
      <c r="P41" s="10"/>
      <c r="Q41" s="7">
        <f t="shared" si="2"/>
        <v>0</v>
      </c>
    </row>
    <row r="42" spans="2:17">
      <c r="B42" s="9">
        <f t="shared" si="1"/>
        <v>34</v>
      </c>
      <c r="C42" s="9"/>
      <c r="D42" s="44"/>
      <c r="E42" s="42"/>
      <c r="F42" s="42"/>
      <c r="G42" s="42"/>
      <c r="H42" s="42"/>
      <c r="I42" s="43"/>
      <c r="J42" s="10"/>
      <c r="K42" s="10"/>
      <c r="L42" s="10"/>
      <c r="M42" s="10"/>
      <c r="N42" s="10"/>
      <c r="O42" s="10"/>
      <c r="P42" s="10"/>
      <c r="Q42" s="7">
        <f>SUM(J42:P42)/7</f>
        <v>0</v>
      </c>
    </row>
    <row r="43" spans="2:17">
      <c r="B43" s="9">
        <f t="shared" si="1"/>
        <v>35</v>
      </c>
      <c r="C43" s="9"/>
      <c r="D43" s="44"/>
      <c r="E43" s="42"/>
      <c r="F43" s="42"/>
      <c r="G43" s="42"/>
      <c r="H43" s="42"/>
      <c r="I43" s="43"/>
      <c r="J43" s="10"/>
      <c r="K43" s="10"/>
      <c r="L43" s="10"/>
      <c r="M43" s="10"/>
      <c r="N43" s="10"/>
      <c r="O43" s="10"/>
      <c r="P43" s="10"/>
      <c r="Q43" s="7">
        <f t="shared" si="2"/>
        <v>0</v>
      </c>
    </row>
    <row r="44" spans="2:17">
      <c r="B44" s="9">
        <f t="shared" si="1"/>
        <v>36</v>
      </c>
      <c r="C44" s="9"/>
      <c r="D44" s="26"/>
      <c r="E44" s="26"/>
      <c r="F44" s="26"/>
      <c r="G44" s="26"/>
      <c r="H44" s="26"/>
      <c r="I44" s="26"/>
      <c r="J44" s="10"/>
      <c r="K44" s="10"/>
      <c r="L44" s="10"/>
      <c r="M44" s="10"/>
      <c r="N44" s="10"/>
      <c r="O44" s="10"/>
      <c r="P44" s="10"/>
      <c r="Q44" s="7">
        <f t="shared" si="2"/>
        <v>0</v>
      </c>
    </row>
    <row r="45" spans="2:17">
      <c r="B45" s="9">
        <f t="shared" si="1"/>
        <v>37</v>
      </c>
      <c r="C45" s="4"/>
      <c r="D45" s="26"/>
      <c r="E45" s="26"/>
      <c r="F45" s="26"/>
      <c r="G45" s="26"/>
      <c r="H45" s="26"/>
      <c r="I45" s="26"/>
      <c r="J45" s="10"/>
      <c r="K45" s="10"/>
      <c r="L45" s="10"/>
      <c r="M45" s="10"/>
      <c r="N45" s="10"/>
      <c r="O45" s="10"/>
      <c r="P45" s="10"/>
      <c r="Q45" s="7">
        <f t="shared" si="2"/>
        <v>0</v>
      </c>
    </row>
    <row r="46" spans="2:17">
      <c r="B46" s="9">
        <f t="shared" si="1"/>
        <v>38</v>
      </c>
      <c r="C46" s="4"/>
      <c r="D46" s="130"/>
      <c r="E46" s="130"/>
      <c r="F46" s="130"/>
      <c r="G46" s="130"/>
      <c r="H46" s="130"/>
      <c r="I46" s="130"/>
      <c r="J46" s="10"/>
      <c r="K46" s="10"/>
      <c r="L46" s="10"/>
      <c r="M46" s="10"/>
      <c r="N46" s="10"/>
      <c r="O46" s="10"/>
      <c r="P46" s="10"/>
      <c r="Q46" s="7">
        <f t="shared" si="2"/>
        <v>0</v>
      </c>
    </row>
    <row r="47" spans="2:17">
      <c r="B47" s="9">
        <f t="shared" si="1"/>
        <v>39</v>
      </c>
      <c r="C47" s="4"/>
      <c r="D47" s="130"/>
      <c r="E47" s="130"/>
      <c r="F47" s="130"/>
      <c r="G47" s="130"/>
      <c r="H47" s="130"/>
      <c r="I47" s="130"/>
      <c r="J47" s="10"/>
      <c r="K47" s="10"/>
      <c r="L47" s="10"/>
      <c r="M47" s="10"/>
      <c r="N47" s="10"/>
      <c r="O47" s="10"/>
      <c r="P47" s="10"/>
      <c r="Q47" s="7">
        <f t="shared" si="2"/>
        <v>0</v>
      </c>
    </row>
    <row r="48" spans="2:17">
      <c r="B48" s="9">
        <f t="shared" si="1"/>
        <v>40</v>
      </c>
      <c r="C48" s="4"/>
      <c r="D48" s="130"/>
      <c r="E48" s="130"/>
      <c r="F48" s="130"/>
      <c r="G48" s="130"/>
      <c r="H48" s="130"/>
      <c r="I48" s="130"/>
      <c r="J48" s="10"/>
      <c r="K48" s="10"/>
      <c r="L48" s="10"/>
      <c r="M48" s="10"/>
      <c r="N48" s="10"/>
      <c r="O48" s="10"/>
      <c r="P48" s="10"/>
      <c r="Q48" s="7">
        <f t="shared" si="2"/>
        <v>0</v>
      </c>
    </row>
    <row r="49" spans="3:17">
      <c r="C49" s="125"/>
      <c r="D49" s="125"/>
      <c r="E49" s="8"/>
      <c r="H49" s="131" t="s">
        <v>19</v>
      </c>
      <c r="I49" s="131"/>
      <c r="J49" s="13">
        <f t="shared" ref="J49:Q49" si="3">COUNTIF(J9:J48,"&gt;=70")</f>
        <v>0</v>
      </c>
      <c r="K49" s="13">
        <f t="shared" si="3"/>
        <v>0</v>
      </c>
      <c r="L49" s="13">
        <f t="shared" si="3"/>
        <v>0</v>
      </c>
      <c r="M49" s="13">
        <f t="shared" si="3"/>
        <v>0</v>
      </c>
      <c r="N49" s="13">
        <f t="shared" si="3"/>
        <v>0</v>
      </c>
      <c r="O49" s="13">
        <f t="shared" si="3"/>
        <v>0</v>
      </c>
      <c r="P49" s="13">
        <f t="shared" si="3"/>
        <v>0</v>
      </c>
      <c r="Q49" s="17">
        <f t="shared" si="3"/>
        <v>0</v>
      </c>
    </row>
    <row r="50" spans="3:17">
      <c r="C50" s="125"/>
      <c r="D50" s="125"/>
      <c r="E50" s="12"/>
      <c r="H50" s="126" t="s">
        <v>20</v>
      </c>
      <c r="I50" s="126"/>
      <c r="J50" s="14">
        <f t="shared" ref="J50:Q50" si="4">COUNTIF(J9:J48,"&lt;70")</f>
        <v>27</v>
      </c>
      <c r="K50" s="14">
        <f t="shared" si="4"/>
        <v>27</v>
      </c>
      <c r="L50" s="14">
        <f t="shared" si="4"/>
        <v>27</v>
      </c>
      <c r="M50" s="14">
        <f t="shared" si="4"/>
        <v>27</v>
      </c>
      <c r="N50" s="14">
        <f t="shared" si="4"/>
        <v>27</v>
      </c>
      <c r="O50" s="14">
        <f t="shared" si="4"/>
        <v>27</v>
      </c>
      <c r="P50" s="14">
        <f t="shared" si="4"/>
        <v>27</v>
      </c>
      <c r="Q50" s="14">
        <f t="shared" si="4"/>
        <v>40</v>
      </c>
    </row>
    <row r="51" spans="3:17">
      <c r="C51" s="125"/>
      <c r="D51" s="125"/>
      <c r="E51" s="125"/>
      <c r="H51" s="126" t="s">
        <v>21</v>
      </c>
      <c r="I51" s="126"/>
      <c r="J51" s="14">
        <f t="shared" ref="J51:Q51" si="5">COUNT(J9:J48)</f>
        <v>27</v>
      </c>
      <c r="K51" s="14">
        <f t="shared" si="5"/>
        <v>27</v>
      </c>
      <c r="L51" s="14">
        <f t="shared" si="5"/>
        <v>27</v>
      </c>
      <c r="M51" s="14">
        <f t="shared" si="5"/>
        <v>27</v>
      </c>
      <c r="N51" s="14">
        <f t="shared" si="5"/>
        <v>27</v>
      </c>
      <c r="O51" s="14">
        <f t="shared" si="5"/>
        <v>27</v>
      </c>
      <c r="P51" s="14">
        <f t="shared" si="5"/>
        <v>27</v>
      </c>
      <c r="Q51" s="14">
        <f t="shared" si="5"/>
        <v>40</v>
      </c>
    </row>
    <row r="52" spans="3:17">
      <c r="C52" s="125"/>
      <c r="D52" s="125"/>
      <c r="E52" s="8"/>
      <c r="F52" s="5"/>
      <c r="H52" s="129" t="s">
        <v>16</v>
      </c>
      <c r="I52" s="129"/>
      <c r="J52" s="15">
        <f>J49/J51</f>
        <v>0</v>
      </c>
      <c r="K52" s="16">
        <f t="shared" ref="K52:Q52" si="6">K49/K51</f>
        <v>0</v>
      </c>
      <c r="L52" s="16">
        <f t="shared" si="6"/>
        <v>0</v>
      </c>
      <c r="M52" s="16">
        <f t="shared" si="6"/>
        <v>0</v>
      </c>
      <c r="N52" s="16">
        <f t="shared" si="6"/>
        <v>0</v>
      </c>
      <c r="O52" s="16">
        <f t="shared" si="6"/>
        <v>0</v>
      </c>
      <c r="P52" s="16">
        <f t="shared" si="6"/>
        <v>0</v>
      </c>
      <c r="Q52" s="16">
        <f t="shared" si="6"/>
        <v>0</v>
      </c>
    </row>
    <row r="53" spans="3:17">
      <c r="C53" s="125"/>
      <c r="D53" s="125"/>
      <c r="E53" s="8"/>
      <c r="F53" s="5"/>
      <c r="H53" s="129" t="s">
        <v>17</v>
      </c>
      <c r="I53" s="129"/>
      <c r="J53" s="15">
        <f>J50/J51</f>
        <v>1</v>
      </c>
      <c r="K53" s="15">
        <f t="shared" ref="K53:Q53" si="7">K50/K51</f>
        <v>1</v>
      </c>
      <c r="L53" s="16">
        <f t="shared" si="7"/>
        <v>1</v>
      </c>
      <c r="M53" s="16">
        <f t="shared" si="7"/>
        <v>1</v>
      </c>
      <c r="N53" s="16">
        <f t="shared" si="7"/>
        <v>1</v>
      </c>
      <c r="O53" s="16">
        <f t="shared" si="7"/>
        <v>1</v>
      </c>
      <c r="P53" s="16">
        <f t="shared" si="7"/>
        <v>1</v>
      </c>
      <c r="Q53" s="16">
        <f t="shared" si="7"/>
        <v>1</v>
      </c>
    </row>
    <row r="54" spans="3:17">
      <c r="C54" s="125"/>
      <c r="D54" s="125"/>
      <c r="E54" s="12"/>
      <c r="F54" s="5"/>
    </row>
    <row r="55" spans="3:17">
      <c r="C55" s="8"/>
      <c r="D55" s="8"/>
      <c r="E55" s="12"/>
      <c r="F55" s="5"/>
    </row>
    <row r="56" spans="3:17">
      <c r="J56" s="127" t="s">
        <v>24</v>
      </c>
      <c r="K56" s="127"/>
      <c r="L56" s="127"/>
      <c r="M56" s="127"/>
      <c r="N56" s="127"/>
      <c r="O56" s="127"/>
      <c r="P56" s="127"/>
    </row>
    <row r="57" spans="3:17">
      <c r="J57" s="128" t="s">
        <v>18</v>
      </c>
      <c r="K57" s="128"/>
      <c r="L57" s="128"/>
      <c r="M57" s="128"/>
      <c r="N57" s="128"/>
      <c r="O57" s="128"/>
      <c r="P57" s="128"/>
    </row>
  </sheetData>
  <sortState ref="C9:D30">
    <sortCondition ref="D9:D30"/>
  </sortState>
  <mergeCells count="51">
    <mergeCell ref="D8:I8"/>
    <mergeCell ref="B2:P2"/>
    <mergeCell ref="C3:P3"/>
    <mergeCell ref="J4:K4"/>
    <mergeCell ref="N4:O4"/>
    <mergeCell ref="D6:G6"/>
    <mergeCell ref="I6:J6"/>
    <mergeCell ref="K6:P6"/>
    <mergeCell ref="C54:D54"/>
    <mergeCell ref="J56:P56"/>
    <mergeCell ref="J57:P57"/>
    <mergeCell ref="C51:E51"/>
    <mergeCell ref="H51:I51"/>
    <mergeCell ref="C52:D52"/>
    <mergeCell ref="H52:I52"/>
    <mergeCell ref="C53:D53"/>
    <mergeCell ref="H53:I53"/>
    <mergeCell ref="D9:H9"/>
    <mergeCell ref="D10:H10"/>
    <mergeCell ref="D11:H11"/>
    <mergeCell ref="D12:I12"/>
    <mergeCell ref="C50:D50"/>
    <mergeCell ref="H50:I50"/>
    <mergeCell ref="D46:I46"/>
    <mergeCell ref="D47:I47"/>
    <mergeCell ref="D48:I48"/>
    <mergeCell ref="C49:D49"/>
    <mergeCell ref="H49:I49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33:I33"/>
    <mergeCell ref="D34:I34"/>
    <mergeCell ref="D35:I35"/>
    <mergeCell ref="D28:I28"/>
    <mergeCell ref="D29:I29"/>
    <mergeCell ref="D30:I30"/>
    <mergeCell ref="D31:I31"/>
    <mergeCell ref="D32:I3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D7B94-A3BF-4269-BD65-05DD4EEFA4AB}">
  <dimension ref="B2:R57"/>
  <sheetViews>
    <sheetView topLeftCell="C44" zoomScale="130" zoomScaleNormal="115" workbookViewId="0">
      <selection activeCell="G56" sqref="G56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133" t="s">
        <v>9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"/>
      <c r="R2" s="1"/>
    </row>
    <row r="3" spans="2:18">
      <c r="C3" s="134" t="s">
        <v>8</v>
      </c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87"/>
      <c r="R3" s="87"/>
    </row>
    <row r="4" spans="2:18">
      <c r="C4" t="s">
        <v>0</v>
      </c>
      <c r="D4" s="100" t="s">
        <v>138</v>
      </c>
      <c r="E4" s="65"/>
      <c r="F4" s="65"/>
      <c r="G4" s="65"/>
      <c r="I4" t="s">
        <v>1</v>
      </c>
      <c r="J4" s="135" t="s">
        <v>106</v>
      </c>
      <c r="K4" s="135"/>
      <c r="M4" t="s">
        <v>2</v>
      </c>
      <c r="N4" s="136">
        <v>45722</v>
      </c>
      <c r="O4" s="136"/>
    </row>
    <row r="5" spans="2:18" ht="6.75" customHeight="1">
      <c r="D5" s="3"/>
      <c r="E5" s="3"/>
      <c r="F5" s="3"/>
      <c r="G5" s="3"/>
    </row>
    <row r="6" spans="2:18">
      <c r="C6" t="s">
        <v>3</v>
      </c>
      <c r="D6" s="135" t="s">
        <v>105</v>
      </c>
      <c r="E6" s="135"/>
      <c r="F6" s="135"/>
      <c r="G6" s="135"/>
      <c r="I6" s="137" t="s">
        <v>22</v>
      </c>
      <c r="J6" s="137"/>
      <c r="K6" s="138" t="s">
        <v>24</v>
      </c>
      <c r="L6" s="138"/>
      <c r="M6" s="138"/>
      <c r="N6" s="138"/>
      <c r="O6" s="138"/>
      <c r="P6" s="138"/>
    </row>
    <row r="7" spans="2:18" ht="11.25" customHeight="1"/>
    <row r="8" spans="2:18" ht="15" thickBot="1">
      <c r="B8" s="2" t="s">
        <v>4</v>
      </c>
      <c r="C8" s="2" t="s">
        <v>6</v>
      </c>
      <c r="D8" s="132" t="s">
        <v>5</v>
      </c>
      <c r="E8" s="132"/>
      <c r="F8" s="132"/>
      <c r="G8" s="132"/>
      <c r="H8" s="132"/>
      <c r="I8" s="132"/>
      <c r="J8" s="89" t="s">
        <v>7</v>
      </c>
      <c r="K8" s="89" t="s">
        <v>10</v>
      </c>
      <c r="L8" s="89" t="s">
        <v>11</v>
      </c>
      <c r="M8" s="90" t="s">
        <v>12</v>
      </c>
      <c r="N8" s="90" t="s">
        <v>13</v>
      </c>
      <c r="O8" s="90" t="s">
        <v>14</v>
      </c>
      <c r="P8" s="90" t="s">
        <v>15</v>
      </c>
      <c r="Q8" s="6" t="s">
        <v>23</v>
      </c>
    </row>
    <row r="9" spans="2:18" ht="15.6" customHeight="1" thickBot="1">
      <c r="B9" s="88">
        <v>1</v>
      </c>
      <c r="C9" s="108" t="s">
        <v>133</v>
      </c>
      <c r="D9" s="122" t="s">
        <v>134</v>
      </c>
      <c r="E9" s="123"/>
      <c r="F9" s="123"/>
      <c r="G9" s="123"/>
      <c r="H9" s="123"/>
      <c r="I9" s="96"/>
      <c r="J9" s="25">
        <v>70</v>
      </c>
      <c r="K9" s="60">
        <v>0</v>
      </c>
      <c r="L9" s="60">
        <v>0</v>
      </c>
      <c r="M9" s="60">
        <v>0</v>
      </c>
      <c r="N9" s="90">
        <v>0</v>
      </c>
      <c r="O9" s="90">
        <v>0</v>
      </c>
      <c r="P9" s="90">
        <v>0</v>
      </c>
      <c r="Q9" s="7">
        <f>SUM(J9:P9)/4</f>
        <v>17.5</v>
      </c>
    </row>
    <row r="10" spans="2:18" ht="15" customHeight="1">
      <c r="B10" s="88">
        <f>B9+1</f>
        <v>2</v>
      </c>
      <c r="C10" s="102" t="s">
        <v>132</v>
      </c>
      <c r="D10" s="122" t="s">
        <v>77</v>
      </c>
      <c r="E10" s="123"/>
      <c r="F10" s="123"/>
      <c r="G10" s="123"/>
      <c r="H10" s="123"/>
      <c r="J10" s="25">
        <v>98</v>
      </c>
      <c r="K10" s="60">
        <v>0</v>
      </c>
      <c r="L10" s="60">
        <v>0</v>
      </c>
      <c r="M10" s="60">
        <v>0</v>
      </c>
      <c r="N10" s="90">
        <v>0</v>
      </c>
      <c r="O10" s="90">
        <v>0</v>
      </c>
      <c r="P10" s="90">
        <v>0</v>
      </c>
      <c r="Q10" s="7">
        <f t="shared" ref="Q10:Q30" si="0">SUM(J10:P10)/4</f>
        <v>24.5</v>
      </c>
    </row>
    <row r="11" spans="2:18" ht="18.75" customHeight="1">
      <c r="B11" s="88">
        <f t="shared" ref="B11:B48" si="1">B10+1</f>
        <v>3</v>
      </c>
      <c r="C11" s="105" t="s">
        <v>107</v>
      </c>
      <c r="D11" s="139" t="s">
        <v>78</v>
      </c>
      <c r="E11" s="140"/>
      <c r="F11" s="140"/>
      <c r="G11" s="140"/>
      <c r="H11" s="140"/>
      <c r="I11" s="98"/>
      <c r="J11" s="25">
        <v>98</v>
      </c>
      <c r="K11" s="60">
        <v>0</v>
      </c>
      <c r="L11" s="60">
        <v>0</v>
      </c>
      <c r="M11" s="60">
        <v>0</v>
      </c>
      <c r="N11" s="90">
        <v>0</v>
      </c>
      <c r="O11" s="90">
        <v>0</v>
      </c>
      <c r="P11" s="90">
        <v>0</v>
      </c>
      <c r="Q11" s="7">
        <f t="shared" si="0"/>
        <v>24.5</v>
      </c>
    </row>
    <row r="12" spans="2:18" ht="18.75" customHeight="1">
      <c r="B12" s="88">
        <f t="shared" si="1"/>
        <v>4</v>
      </c>
      <c r="C12" s="105" t="s">
        <v>108</v>
      </c>
      <c r="D12" s="104" t="s">
        <v>79</v>
      </c>
      <c r="E12" s="106"/>
      <c r="F12" s="106"/>
      <c r="G12" s="106"/>
      <c r="H12" s="106"/>
      <c r="I12" s="98"/>
      <c r="J12" s="25">
        <v>0</v>
      </c>
      <c r="K12" s="60">
        <v>0</v>
      </c>
      <c r="L12" s="60">
        <v>0</v>
      </c>
      <c r="M12" s="60">
        <v>0</v>
      </c>
      <c r="N12" s="90">
        <v>0</v>
      </c>
      <c r="O12" s="90">
        <v>0</v>
      </c>
      <c r="P12" s="90">
        <v>0</v>
      </c>
      <c r="Q12" s="7">
        <f t="shared" si="0"/>
        <v>0</v>
      </c>
    </row>
    <row r="13" spans="2:18" ht="18.75" customHeight="1">
      <c r="B13" s="88">
        <f t="shared" si="1"/>
        <v>5</v>
      </c>
      <c r="C13" s="105" t="s">
        <v>109</v>
      </c>
      <c r="D13" s="104" t="s">
        <v>80</v>
      </c>
      <c r="E13" s="106"/>
      <c r="F13" s="106"/>
      <c r="G13" s="106"/>
      <c r="H13" s="106"/>
      <c r="I13" s="107"/>
      <c r="J13" s="25">
        <v>98</v>
      </c>
      <c r="K13" s="60">
        <v>0</v>
      </c>
      <c r="L13" s="60">
        <v>0</v>
      </c>
      <c r="M13" s="60">
        <v>0</v>
      </c>
      <c r="N13" s="90">
        <v>0</v>
      </c>
      <c r="O13" s="90">
        <v>0</v>
      </c>
      <c r="P13" s="90">
        <v>0</v>
      </c>
      <c r="Q13" s="7">
        <f t="shared" si="0"/>
        <v>24.5</v>
      </c>
    </row>
    <row r="14" spans="2:18" ht="18.75" customHeight="1">
      <c r="B14" s="88">
        <f t="shared" si="1"/>
        <v>6</v>
      </c>
      <c r="C14" s="102" t="s">
        <v>110</v>
      </c>
      <c r="D14" s="104" t="s">
        <v>81</v>
      </c>
      <c r="E14" s="95"/>
      <c r="F14" s="95"/>
      <c r="G14" s="95"/>
      <c r="H14" s="95"/>
      <c r="I14" s="103"/>
      <c r="J14" s="25">
        <v>97</v>
      </c>
      <c r="K14" s="60">
        <v>0</v>
      </c>
      <c r="L14" s="60">
        <v>0</v>
      </c>
      <c r="M14" s="60">
        <v>0</v>
      </c>
      <c r="N14" s="90">
        <v>0</v>
      </c>
      <c r="O14" s="90">
        <v>0</v>
      </c>
      <c r="P14" s="90">
        <v>0</v>
      </c>
      <c r="Q14" s="7">
        <f t="shared" si="0"/>
        <v>24.25</v>
      </c>
    </row>
    <row r="15" spans="2:18" ht="18.75" customHeight="1">
      <c r="B15" s="88">
        <f t="shared" si="1"/>
        <v>7</v>
      </c>
      <c r="C15" s="102" t="s">
        <v>111</v>
      </c>
      <c r="D15" s="104" t="s">
        <v>82</v>
      </c>
      <c r="E15" s="95"/>
      <c r="F15" s="95"/>
      <c r="G15" s="95"/>
      <c r="H15" s="95"/>
      <c r="I15" s="103"/>
      <c r="J15" s="25">
        <v>89</v>
      </c>
      <c r="K15" s="60">
        <v>0</v>
      </c>
      <c r="L15" s="60">
        <v>0</v>
      </c>
      <c r="M15" s="60">
        <v>0</v>
      </c>
      <c r="N15" s="90">
        <v>0</v>
      </c>
      <c r="O15" s="90">
        <v>0</v>
      </c>
      <c r="P15" s="90">
        <v>0</v>
      </c>
      <c r="Q15" s="7">
        <f t="shared" si="0"/>
        <v>22.25</v>
      </c>
    </row>
    <row r="16" spans="2:18" ht="18.75" customHeight="1">
      <c r="B16" s="88">
        <f t="shared" si="1"/>
        <v>8</v>
      </c>
      <c r="C16" s="102" t="s">
        <v>112</v>
      </c>
      <c r="D16" s="104" t="s">
        <v>83</v>
      </c>
      <c r="E16" s="95"/>
      <c r="F16" s="95"/>
      <c r="G16" s="95"/>
      <c r="H16" s="95"/>
      <c r="I16" s="103"/>
      <c r="J16" s="25">
        <v>89</v>
      </c>
      <c r="K16" s="60">
        <v>0</v>
      </c>
      <c r="L16" s="60">
        <v>0</v>
      </c>
      <c r="M16" s="60">
        <v>0</v>
      </c>
      <c r="N16" s="90">
        <v>0</v>
      </c>
      <c r="O16" s="90">
        <v>0</v>
      </c>
      <c r="P16" s="90">
        <v>0</v>
      </c>
      <c r="Q16" s="7">
        <f t="shared" si="0"/>
        <v>22.25</v>
      </c>
    </row>
    <row r="17" spans="2:17" ht="18.75" customHeight="1">
      <c r="B17" s="88">
        <f t="shared" si="1"/>
        <v>9</v>
      </c>
      <c r="C17" s="102" t="s">
        <v>113</v>
      </c>
      <c r="D17" s="104" t="s">
        <v>84</v>
      </c>
      <c r="E17" s="95"/>
      <c r="F17" s="95"/>
      <c r="G17" s="95"/>
      <c r="H17" s="95"/>
      <c r="I17" s="103"/>
      <c r="J17" s="25">
        <v>71</v>
      </c>
      <c r="K17" s="60">
        <v>0</v>
      </c>
      <c r="L17" s="60">
        <v>0</v>
      </c>
      <c r="M17" s="60">
        <v>0</v>
      </c>
      <c r="N17" s="90">
        <v>0</v>
      </c>
      <c r="O17" s="90">
        <v>0</v>
      </c>
      <c r="P17" s="90">
        <v>0</v>
      </c>
      <c r="Q17" s="7">
        <f t="shared" si="0"/>
        <v>17.75</v>
      </c>
    </row>
    <row r="18" spans="2:17" ht="18.75" customHeight="1">
      <c r="B18" s="88">
        <f t="shared" si="1"/>
        <v>10</v>
      </c>
      <c r="C18" s="102" t="s">
        <v>114</v>
      </c>
      <c r="D18" s="104" t="s">
        <v>85</v>
      </c>
      <c r="E18" s="95"/>
      <c r="F18" s="95"/>
      <c r="G18" s="95"/>
      <c r="H18" s="95"/>
      <c r="I18" s="103"/>
      <c r="J18" s="25">
        <v>97</v>
      </c>
      <c r="K18" s="60">
        <v>0</v>
      </c>
      <c r="L18" s="60">
        <v>0</v>
      </c>
      <c r="M18" s="60">
        <v>0</v>
      </c>
      <c r="N18" s="90">
        <v>0</v>
      </c>
      <c r="O18" s="90">
        <v>0</v>
      </c>
      <c r="P18" s="90">
        <v>0</v>
      </c>
      <c r="Q18" s="7">
        <f t="shared" si="0"/>
        <v>24.25</v>
      </c>
    </row>
    <row r="19" spans="2:17" ht="18.75" customHeight="1">
      <c r="B19" s="88">
        <f t="shared" si="1"/>
        <v>11</v>
      </c>
      <c r="C19" s="102" t="s">
        <v>115</v>
      </c>
      <c r="D19" s="104" t="s">
        <v>86</v>
      </c>
      <c r="E19" s="95"/>
      <c r="F19" s="95"/>
      <c r="G19" s="95"/>
      <c r="H19" s="95"/>
      <c r="I19" s="103"/>
      <c r="J19" s="25">
        <v>81</v>
      </c>
      <c r="K19" s="60">
        <v>0</v>
      </c>
      <c r="L19" s="60">
        <v>0</v>
      </c>
      <c r="M19" s="60">
        <v>0</v>
      </c>
      <c r="N19" s="90">
        <v>0</v>
      </c>
      <c r="O19" s="90">
        <v>0</v>
      </c>
      <c r="P19" s="90">
        <v>0</v>
      </c>
      <c r="Q19" s="7">
        <f t="shared" si="0"/>
        <v>20.25</v>
      </c>
    </row>
    <row r="20" spans="2:17" ht="18.75" customHeight="1">
      <c r="B20" s="88">
        <f t="shared" si="1"/>
        <v>12</v>
      </c>
      <c r="C20" s="102" t="s">
        <v>116</v>
      </c>
      <c r="D20" s="104" t="s">
        <v>87</v>
      </c>
      <c r="E20" s="95"/>
      <c r="F20" s="95"/>
      <c r="G20" s="95"/>
      <c r="H20" s="95"/>
      <c r="I20" s="103"/>
      <c r="J20" s="25">
        <v>87</v>
      </c>
      <c r="K20" s="60">
        <v>0</v>
      </c>
      <c r="L20" s="60">
        <v>0</v>
      </c>
      <c r="M20" s="60">
        <v>0</v>
      </c>
      <c r="N20" s="90">
        <v>0</v>
      </c>
      <c r="O20" s="90">
        <v>0</v>
      </c>
      <c r="P20" s="90">
        <v>0</v>
      </c>
      <c r="Q20" s="7">
        <f t="shared" si="0"/>
        <v>21.75</v>
      </c>
    </row>
    <row r="21" spans="2:17" ht="18.75" customHeight="1">
      <c r="B21" s="88">
        <f t="shared" si="1"/>
        <v>13</v>
      </c>
      <c r="C21" s="102" t="s">
        <v>117</v>
      </c>
      <c r="D21" s="104" t="s">
        <v>88</v>
      </c>
      <c r="E21" s="95"/>
      <c r="F21" s="95"/>
      <c r="G21" s="95"/>
      <c r="H21" s="95"/>
      <c r="I21" s="103"/>
      <c r="J21" s="25">
        <v>98</v>
      </c>
      <c r="K21" s="60">
        <v>0</v>
      </c>
      <c r="L21" s="60">
        <v>0</v>
      </c>
      <c r="M21" s="60">
        <v>0</v>
      </c>
      <c r="N21" s="90">
        <v>0</v>
      </c>
      <c r="O21" s="90">
        <v>0</v>
      </c>
      <c r="P21" s="90">
        <v>0</v>
      </c>
      <c r="Q21" s="7">
        <f t="shared" si="0"/>
        <v>24.5</v>
      </c>
    </row>
    <row r="22" spans="2:17" ht="18.75" customHeight="1">
      <c r="B22" s="88">
        <f t="shared" si="1"/>
        <v>14</v>
      </c>
      <c r="C22" s="102" t="s">
        <v>118</v>
      </c>
      <c r="D22" s="104" t="s">
        <v>89</v>
      </c>
      <c r="E22" s="95"/>
      <c r="F22" s="95"/>
      <c r="G22" s="95"/>
      <c r="H22" s="95"/>
      <c r="I22" s="103"/>
      <c r="J22" s="25">
        <v>89</v>
      </c>
      <c r="K22" s="60">
        <v>0</v>
      </c>
      <c r="L22" s="60">
        <v>0</v>
      </c>
      <c r="M22" s="60">
        <v>0</v>
      </c>
      <c r="N22" s="90">
        <v>0</v>
      </c>
      <c r="O22" s="90">
        <v>0</v>
      </c>
      <c r="P22" s="90">
        <v>0</v>
      </c>
      <c r="Q22" s="7">
        <f t="shared" si="0"/>
        <v>22.25</v>
      </c>
    </row>
    <row r="23" spans="2:17" ht="18.75" customHeight="1">
      <c r="B23" s="88">
        <f t="shared" si="1"/>
        <v>15</v>
      </c>
      <c r="C23" s="102" t="s">
        <v>119</v>
      </c>
      <c r="D23" s="104" t="s">
        <v>90</v>
      </c>
      <c r="E23" s="95"/>
      <c r="F23" s="95"/>
      <c r="G23" s="95"/>
      <c r="H23" s="95"/>
      <c r="I23" s="103"/>
      <c r="J23" s="25">
        <v>95</v>
      </c>
      <c r="K23" s="60">
        <v>0</v>
      </c>
      <c r="L23" s="60">
        <v>0</v>
      </c>
      <c r="M23" s="60">
        <v>0</v>
      </c>
      <c r="N23" s="90">
        <v>0</v>
      </c>
      <c r="O23" s="90">
        <v>0</v>
      </c>
      <c r="P23" s="90">
        <v>0</v>
      </c>
      <c r="Q23" s="7">
        <f t="shared" si="0"/>
        <v>23.75</v>
      </c>
    </row>
    <row r="24" spans="2:17" ht="18.75" customHeight="1">
      <c r="B24" s="88">
        <f t="shared" si="1"/>
        <v>16</v>
      </c>
      <c r="C24" s="102" t="s">
        <v>120</v>
      </c>
      <c r="D24" s="104" t="s">
        <v>91</v>
      </c>
      <c r="E24" s="95"/>
      <c r="F24" s="95"/>
      <c r="G24" s="95"/>
      <c r="H24" s="95"/>
      <c r="I24" s="103"/>
      <c r="J24" s="25">
        <v>97</v>
      </c>
      <c r="K24" s="60">
        <v>0</v>
      </c>
      <c r="L24" s="60">
        <v>0</v>
      </c>
      <c r="M24" s="60">
        <v>0</v>
      </c>
      <c r="N24" s="90">
        <v>0</v>
      </c>
      <c r="O24" s="90">
        <v>0</v>
      </c>
      <c r="P24" s="90">
        <v>0</v>
      </c>
      <c r="Q24" s="7">
        <f t="shared" si="0"/>
        <v>24.25</v>
      </c>
    </row>
    <row r="25" spans="2:17" ht="18.75" customHeight="1">
      <c r="B25" s="88">
        <f t="shared" si="1"/>
        <v>17</v>
      </c>
      <c r="C25" s="102" t="s">
        <v>121</v>
      </c>
      <c r="D25" s="104" t="s">
        <v>92</v>
      </c>
      <c r="E25" s="95"/>
      <c r="F25" s="95"/>
      <c r="G25" s="95"/>
      <c r="H25" s="95"/>
      <c r="I25" s="103"/>
      <c r="J25" s="25">
        <v>95</v>
      </c>
      <c r="K25" s="60">
        <v>0</v>
      </c>
      <c r="L25" s="60">
        <v>0</v>
      </c>
      <c r="M25" s="60">
        <v>0</v>
      </c>
      <c r="N25" s="90">
        <v>0</v>
      </c>
      <c r="O25" s="90">
        <v>0</v>
      </c>
      <c r="P25" s="90">
        <v>0</v>
      </c>
      <c r="Q25" s="7">
        <f t="shared" si="0"/>
        <v>23.75</v>
      </c>
    </row>
    <row r="26" spans="2:17" ht="18.75" customHeight="1">
      <c r="B26" s="88">
        <f t="shared" si="1"/>
        <v>18</v>
      </c>
      <c r="C26" s="102" t="s">
        <v>122</v>
      </c>
      <c r="D26" s="104" t="s">
        <v>93</v>
      </c>
      <c r="E26" s="95"/>
      <c r="F26" s="95"/>
      <c r="G26" s="95"/>
      <c r="H26" s="95"/>
      <c r="I26" s="103"/>
      <c r="J26" s="25">
        <v>95</v>
      </c>
      <c r="K26" s="60">
        <v>0</v>
      </c>
      <c r="L26" s="60">
        <v>0</v>
      </c>
      <c r="M26" s="60">
        <v>0</v>
      </c>
      <c r="N26" s="90">
        <v>0</v>
      </c>
      <c r="O26" s="90">
        <v>0</v>
      </c>
      <c r="P26" s="90">
        <v>0</v>
      </c>
      <c r="Q26" s="7">
        <f t="shared" si="0"/>
        <v>23.75</v>
      </c>
    </row>
    <row r="27" spans="2:17" ht="18.75" customHeight="1">
      <c r="B27" s="88">
        <f t="shared" si="1"/>
        <v>19</v>
      </c>
      <c r="C27" s="102" t="s">
        <v>123</v>
      </c>
      <c r="D27" s="104" t="s">
        <v>94</v>
      </c>
      <c r="E27" s="95"/>
      <c r="F27" s="95"/>
      <c r="G27" s="95"/>
      <c r="H27" s="95"/>
      <c r="I27" s="103"/>
      <c r="J27" s="25">
        <v>97</v>
      </c>
      <c r="K27" s="60">
        <v>0</v>
      </c>
      <c r="L27" s="60">
        <v>0</v>
      </c>
      <c r="M27" s="60">
        <v>0</v>
      </c>
      <c r="N27" s="90">
        <v>0</v>
      </c>
      <c r="O27" s="90">
        <v>0</v>
      </c>
      <c r="P27" s="90">
        <v>0</v>
      </c>
      <c r="Q27" s="7">
        <f t="shared" si="0"/>
        <v>24.25</v>
      </c>
    </row>
    <row r="28" spans="2:17" ht="18.75" customHeight="1">
      <c r="B28" s="88">
        <f t="shared" si="1"/>
        <v>20</v>
      </c>
      <c r="C28" s="102" t="s">
        <v>124</v>
      </c>
      <c r="D28" s="104" t="s">
        <v>95</v>
      </c>
      <c r="E28" s="95"/>
      <c r="F28" s="95"/>
      <c r="G28" s="95"/>
      <c r="H28" s="95"/>
      <c r="I28" s="103"/>
      <c r="J28" s="25">
        <v>89</v>
      </c>
      <c r="K28" s="60">
        <v>0</v>
      </c>
      <c r="L28" s="60">
        <v>0</v>
      </c>
      <c r="M28" s="60">
        <v>0</v>
      </c>
      <c r="N28" s="90">
        <v>0</v>
      </c>
      <c r="O28" s="90">
        <v>0</v>
      </c>
      <c r="P28" s="90">
        <v>0</v>
      </c>
      <c r="Q28" s="7">
        <f t="shared" si="0"/>
        <v>22.25</v>
      </c>
    </row>
    <row r="29" spans="2:17" ht="18.75" customHeight="1">
      <c r="B29" s="88">
        <f t="shared" si="1"/>
        <v>21</v>
      </c>
      <c r="C29" s="102" t="s">
        <v>125</v>
      </c>
      <c r="D29" s="104" t="s">
        <v>96</v>
      </c>
      <c r="E29" s="95"/>
      <c r="F29" s="95"/>
      <c r="G29" s="95"/>
      <c r="H29" s="95"/>
      <c r="I29" s="103"/>
      <c r="J29" s="25">
        <v>81</v>
      </c>
      <c r="K29" s="60">
        <v>0</v>
      </c>
      <c r="L29" s="60">
        <v>0</v>
      </c>
      <c r="M29" s="60">
        <v>0</v>
      </c>
      <c r="N29" s="90">
        <v>0</v>
      </c>
      <c r="O29" s="90">
        <v>0</v>
      </c>
      <c r="P29" s="90">
        <v>0</v>
      </c>
      <c r="Q29" s="7">
        <f t="shared" si="0"/>
        <v>20.25</v>
      </c>
    </row>
    <row r="30" spans="2:17" ht="18.75" customHeight="1">
      <c r="B30" s="88">
        <f t="shared" si="1"/>
        <v>22</v>
      </c>
      <c r="C30" s="102" t="s">
        <v>126</v>
      </c>
      <c r="D30" s="104" t="s">
        <v>97</v>
      </c>
      <c r="E30" s="95"/>
      <c r="F30" s="95"/>
      <c r="G30" s="95"/>
      <c r="H30" s="95"/>
      <c r="I30" s="103"/>
      <c r="J30" s="25">
        <v>70</v>
      </c>
      <c r="K30" s="60">
        <v>0</v>
      </c>
      <c r="L30" s="60">
        <v>0</v>
      </c>
      <c r="M30" s="60">
        <v>0</v>
      </c>
      <c r="N30" s="90">
        <v>0</v>
      </c>
      <c r="O30" s="90">
        <v>0</v>
      </c>
      <c r="P30" s="90">
        <v>0</v>
      </c>
      <c r="Q30" s="7">
        <f t="shared" si="0"/>
        <v>17.5</v>
      </c>
    </row>
    <row r="31" spans="2:17" ht="18.75" customHeight="1">
      <c r="B31" s="88">
        <f t="shared" si="1"/>
        <v>23</v>
      </c>
      <c r="C31" s="102" t="s">
        <v>127</v>
      </c>
      <c r="D31" s="104" t="s">
        <v>98</v>
      </c>
      <c r="E31" s="95"/>
      <c r="F31" s="95"/>
      <c r="G31" s="95"/>
      <c r="H31" s="95"/>
      <c r="I31" s="103"/>
      <c r="J31" s="25">
        <v>81</v>
      </c>
      <c r="K31" s="60">
        <v>0</v>
      </c>
      <c r="L31" s="60">
        <v>0</v>
      </c>
      <c r="M31" s="60">
        <v>0</v>
      </c>
      <c r="N31" s="90">
        <v>0</v>
      </c>
      <c r="O31" s="90">
        <v>0</v>
      </c>
      <c r="P31" s="90">
        <v>0</v>
      </c>
      <c r="Q31" s="7">
        <f t="shared" ref="Q31:Q48" si="2">SUM(J31:P31)/7</f>
        <v>11.571428571428571</v>
      </c>
    </row>
    <row r="32" spans="2:17" ht="18.75" customHeight="1">
      <c r="B32" s="88">
        <f t="shared" si="1"/>
        <v>24</v>
      </c>
      <c r="C32" s="102" t="s">
        <v>128</v>
      </c>
      <c r="D32" s="104" t="s">
        <v>99</v>
      </c>
      <c r="E32" s="95"/>
      <c r="F32" s="95"/>
      <c r="G32" s="95"/>
      <c r="H32" s="95"/>
      <c r="I32" s="103"/>
      <c r="J32" s="25">
        <v>70</v>
      </c>
      <c r="K32" s="60">
        <v>0</v>
      </c>
      <c r="L32" s="60">
        <v>0</v>
      </c>
      <c r="M32" s="60">
        <v>0</v>
      </c>
      <c r="N32" s="90">
        <v>0</v>
      </c>
      <c r="O32" s="90">
        <v>0</v>
      </c>
      <c r="P32" s="90">
        <v>0</v>
      </c>
      <c r="Q32" s="7">
        <f t="shared" si="2"/>
        <v>10</v>
      </c>
    </row>
    <row r="33" spans="2:17" ht="18.75" customHeight="1" thickBot="1">
      <c r="B33" s="88">
        <f t="shared" si="1"/>
        <v>25</v>
      </c>
      <c r="C33" s="102" t="s">
        <v>129</v>
      </c>
      <c r="D33" s="104" t="s">
        <v>100</v>
      </c>
      <c r="E33" s="95"/>
      <c r="F33" s="95"/>
      <c r="G33" s="95"/>
      <c r="H33" s="95"/>
      <c r="I33" s="103"/>
      <c r="J33" s="25">
        <v>95</v>
      </c>
      <c r="K33" s="60">
        <v>0</v>
      </c>
      <c r="L33" s="60">
        <v>0</v>
      </c>
      <c r="M33" s="60">
        <v>0</v>
      </c>
      <c r="N33" s="90">
        <v>0</v>
      </c>
      <c r="O33" s="90">
        <v>0</v>
      </c>
      <c r="P33" s="90">
        <v>0</v>
      </c>
      <c r="Q33" s="7">
        <f t="shared" si="2"/>
        <v>13.571428571428571</v>
      </c>
    </row>
    <row r="34" spans="2:17" ht="18.75" customHeight="1" thickBot="1">
      <c r="B34" s="88">
        <f t="shared" si="1"/>
        <v>26</v>
      </c>
      <c r="C34" s="108" t="s">
        <v>136</v>
      </c>
      <c r="D34" s="104" t="s">
        <v>135</v>
      </c>
      <c r="E34" s="95"/>
      <c r="F34" s="95"/>
      <c r="G34" s="95"/>
      <c r="H34" s="95"/>
      <c r="I34" s="103"/>
      <c r="J34" s="25">
        <v>81</v>
      </c>
      <c r="K34" s="60">
        <v>0</v>
      </c>
      <c r="L34" s="60">
        <v>0</v>
      </c>
      <c r="M34" s="60">
        <v>0</v>
      </c>
      <c r="N34" s="90">
        <v>0</v>
      </c>
      <c r="O34" s="90">
        <v>0</v>
      </c>
      <c r="P34" s="90">
        <v>0</v>
      </c>
      <c r="Q34" s="7">
        <f t="shared" si="2"/>
        <v>11.571428571428571</v>
      </c>
    </row>
    <row r="35" spans="2:17" ht="18.75" customHeight="1">
      <c r="B35" s="88">
        <f t="shared" si="1"/>
        <v>27</v>
      </c>
      <c r="C35" s="102" t="s">
        <v>131</v>
      </c>
      <c r="D35" s="104" t="s">
        <v>102</v>
      </c>
      <c r="E35" s="95"/>
      <c r="F35" s="95"/>
      <c r="G35" s="95"/>
      <c r="H35" s="95"/>
      <c r="I35" s="103"/>
      <c r="J35" s="25">
        <v>87</v>
      </c>
      <c r="K35" s="60">
        <v>0</v>
      </c>
      <c r="L35" s="60">
        <v>0</v>
      </c>
      <c r="M35" s="60">
        <v>0</v>
      </c>
      <c r="N35" s="90">
        <v>0</v>
      </c>
      <c r="O35" s="90">
        <v>0</v>
      </c>
      <c r="P35" s="90">
        <v>0</v>
      </c>
      <c r="Q35" s="7">
        <f t="shared" si="2"/>
        <v>12.428571428571429</v>
      </c>
    </row>
    <row r="36" spans="2:17">
      <c r="B36" s="88">
        <f t="shared" si="1"/>
        <v>28</v>
      </c>
      <c r="C36" s="102" t="s">
        <v>25</v>
      </c>
      <c r="D36" s="104" t="s">
        <v>103</v>
      </c>
      <c r="E36" s="95"/>
      <c r="F36" s="95"/>
      <c r="G36" s="95"/>
      <c r="H36" s="95"/>
      <c r="I36" s="103"/>
      <c r="J36" s="86">
        <v>72</v>
      </c>
      <c r="K36" s="60">
        <v>0</v>
      </c>
      <c r="L36" s="60">
        <v>0</v>
      </c>
      <c r="M36" s="60">
        <v>0</v>
      </c>
      <c r="N36" s="90">
        <v>0</v>
      </c>
      <c r="O36" s="90">
        <v>0</v>
      </c>
      <c r="P36" s="90">
        <v>0</v>
      </c>
      <c r="Q36" s="7">
        <f t="shared" si="2"/>
        <v>10.285714285714286</v>
      </c>
    </row>
    <row r="37" spans="2:17">
      <c r="B37" s="88">
        <f t="shared" si="1"/>
        <v>29</v>
      </c>
      <c r="C37" s="109" t="s">
        <v>76</v>
      </c>
      <c r="D37" s="44" t="s">
        <v>137</v>
      </c>
      <c r="E37" s="42"/>
      <c r="F37" s="42"/>
      <c r="G37" s="42"/>
      <c r="H37" s="42"/>
      <c r="I37" s="42"/>
      <c r="J37" s="25">
        <v>0</v>
      </c>
      <c r="K37" s="60">
        <v>0</v>
      </c>
      <c r="L37" s="60">
        <v>0</v>
      </c>
      <c r="M37" s="60">
        <v>0</v>
      </c>
      <c r="N37" s="90">
        <v>0</v>
      </c>
      <c r="O37" s="90">
        <v>0</v>
      </c>
      <c r="P37" s="90">
        <v>0</v>
      </c>
      <c r="Q37" s="7">
        <f t="shared" si="2"/>
        <v>0</v>
      </c>
    </row>
    <row r="38" spans="2:17">
      <c r="B38" s="88">
        <f t="shared" si="1"/>
        <v>30</v>
      </c>
      <c r="C38" s="88"/>
      <c r="D38" s="44"/>
      <c r="E38" s="42"/>
      <c r="F38" s="42"/>
      <c r="G38" s="42"/>
      <c r="H38" s="42"/>
      <c r="I38" s="43"/>
      <c r="J38" s="60"/>
      <c r="K38" s="90"/>
      <c r="L38" s="60"/>
      <c r="M38" s="90"/>
      <c r="N38" s="90"/>
      <c r="O38" s="90"/>
      <c r="P38" s="90"/>
      <c r="Q38" s="7">
        <f t="shared" si="2"/>
        <v>0</v>
      </c>
    </row>
    <row r="39" spans="2:17">
      <c r="B39" s="88">
        <f t="shared" si="1"/>
        <v>31</v>
      </c>
      <c r="C39" s="88"/>
      <c r="D39" s="44"/>
      <c r="E39" s="42"/>
      <c r="F39" s="42"/>
      <c r="G39" s="42"/>
      <c r="H39" s="42"/>
      <c r="I39" s="43"/>
      <c r="J39" s="60"/>
      <c r="K39" s="90"/>
      <c r="L39" s="60"/>
      <c r="M39" s="90"/>
      <c r="N39" s="90"/>
      <c r="O39" s="90"/>
      <c r="P39" s="90"/>
      <c r="Q39" s="7">
        <f t="shared" si="2"/>
        <v>0</v>
      </c>
    </row>
    <row r="40" spans="2:17">
      <c r="B40" s="88">
        <f t="shared" si="1"/>
        <v>32</v>
      </c>
      <c r="C40" s="88"/>
      <c r="D40" s="44"/>
      <c r="E40" s="42"/>
      <c r="F40" s="42"/>
      <c r="G40" s="42"/>
      <c r="H40" s="42"/>
      <c r="I40" s="43"/>
      <c r="J40" s="90"/>
      <c r="K40" s="90"/>
      <c r="L40" s="90"/>
      <c r="M40" s="90"/>
      <c r="N40" s="90"/>
      <c r="O40" s="90"/>
      <c r="P40" s="90"/>
      <c r="Q40" s="7">
        <f t="shared" si="2"/>
        <v>0</v>
      </c>
    </row>
    <row r="41" spans="2:17">
      <c r="B41" s="88">
        <f t="shared" si="1"/>
        <v>33</v>
      </c>
      <c r="C41" s="88"/>
      <c r="D41" s="44"/>
      <c r="E41" s="42"/>
      <c r="F41" s="42"/>
      <c r="G41" s="42"/>
      <c r="H41" s="42"/>
      <c r="I41" s="43"/>
      <c r="J41" s="90"/>
      <c r="K41" s="90"/>
      <c r="L41" s="90"/>
      <c r="M41" s="90"/>
      <c r="N41" s="90"/>
      <c r="O41" s="90"/>
      <c r="P41" s="90"/>
      <c r="Q41" s="7">
        <f t="shared" si="2"/>
        <v>0</v>
      </c>
    </row>
    <row r="42" spans="2:17">
      <c r="B42" s="88">
        <f t="shared" si="1"/>
        <v>34</v>
      </c>
      <c r="C42" s="88"/>
      <c r="D42" s="44"/>
      <c r="E42" s="42"/>
      <c r="F42" s="42"/>
      <c r="G42" s="42"/>
      <c r="H42" s="42"/>
      <c r="I42" s="43"/>
      <c r="J42" s="90"/>
      <c r="K42" s="90"/>
      <c r="L42" s="90"/>
      <c r="M42" s="90"/>
      <c r="N42" s="90"/>
      <c r="O42" s="90"/>
      <c r="P42" s="90"/>
      <c r="Q42" s="7">
        <f>SUM(J42:P42)/7</f>
        <v>0</v>
      </c>
    </row>
    <row r="43" spans="2:17">
      <c r="B43" s="88">
        <f t="shared" si="1"/>
        <v>35</v>
      </c>
      <c r="C43" s="88"/>
      <c r="D43" s="44"/>
      <c r="E43" s="42"/>
      <c r="F43" s="42"/>
      <c r="G43" s="42"/>
      <c r="H43" s="42"/>
      <c r="I43" s="43"/>
      <c r="J43" s="90"/>
      <c r="K43" s="90"/>
      <c r="L43" s="90"/>
      <c r="M43" s="90"/>
      <c r="N43" s="90"/>
      <c r="O43" s="90"/>
      <c r="P43" s="90"/>
      <c r="Q43" s="7">
        <f t="shared" si="2"/>
        <v>0</v>
      </c>
    </row>
    <row r="44" spans="2:17">
      <c r="B44" s="88">
        <f t="shared" si="1"/>
        <v>36</v>
      </c>
      <c r="C44" s="88"/>
      <c r="D44" s="26"/>
      <c r="E44" s="26"/>
      <c r="F44" s="26"/>
      <c r="G44" s="26"/>
      <c r="H44" s="26"/>
      <c r="I44" s="26"/>
      <c r="J44" s="90"/>
      <c r="K44" s="90"/>
      <c r="L44" s="90"/>
      <c r="M44" s="90"/>
      <c r="N44" s="90"/>
      <c r="O44" s="90"/>
      <c r="P44" s="90"/>
      <c r="Q44" s="7">
        <f t="shared" si="2"/>
        <v>0</v>
      </c>
    </row>
    <row r="45" spans="2:17">
      <c r="B45" s="88">
        <f t="shared" si="1"/>
        <v>37</v>
      </c>
      <c r="C45" s="4"/>
      <c r="D45" s="26"/>
      <c r="E45" s="26"/>
      <c r="F45" s="26"/>
      <c r="G45" s="26"/>
      <c r="H45" s="26"/>
      <c r="I45" s="26"/>
      <c r="J45" s="90"/>
      <c r="K45" s="90"/>
      <c r="L45" s="90"/>
      <c r="M45" s="90"/>
      <c r="N45" s="90"/>
      <c r="O45" s="90"/>
      <c r="P45" s="90"/>
      <c r="Q45" s="7">
        <f t="shared" si="2"/>
        <v>0</v>
      </c>
    </row>
    <row r="46" spans="2:17">
      <c r="B46" s="88">
        <f t="shared" si="1"/>
        <v>38</v>
      </c>
      <c r="C46" s="4"/>
      <c r="D46" s="130"/>
      <c r="E46" s="130"/>
      <c r="F46" s="130"/>
      <c r="G46" s="130"/>
      <c r="H46" s="130"/>
      <c r="I46" s="130"/>
      <c r="J46" s="90"/>
      <c r="K46" s="90"/>
      <c r="L46" s="90"/>
      <c r="M46" s="90"/>
      <c r="N46" s="90"/>
      <c r="O46" s="90"/>
      <c r="P46" s="90"/>
      <c r="Q46" s="7">
        <f t="shared" si="2"/>
        <v>0</v>
      </c>
    </row>
    <row r="47" spans="2:17">
      <c r="B47" s="88">
        <f t="shared" si="1"/>
        <v>39</v>
      </c>
      <c r="C47" s="4"/>
      <c r="D47" s="130"/>
      <c r="E47" s="130"/>
      <c r="F47" s="130"/>
      <c r="G47" s="130"/>
      <c r="H47" s="130"/>
      <c r="I47" s="130"/>
      <c r="J47" s="90"/>
      <c r="K47" s="90"/>
      <c r="L47" s="90"/>
      <c r="M47" s="90"/>
      <c r="N47" s="90"/>
      <c r="O47" s="90"/>
      <c r="P47" s="90"/>
      <c r="Q47" s="7">
        <f t="shared" si="2"/>
        <v>0</v>
      </c>
    </row>
    <row r="48" spans="2:17">
      <c r="B48" s="88">
        <f t="shared" si="1"/>
        <v>40</v>
      </c>
      <c r="C48" s="4"/>
      <c r="D48" s="130"/>
      <c r="E48" s="130"/>
      <c r="F48" s="130"/>
      <c r="G48" s="130"/>
      <c r="H48" s="130"/>
      <c r="I48" s="130"/>
      <c r="J48" s="90"/>
      <c r="K48" s="90"/>
      <c r="L48" s="90"/>
      <c r="M48" s="90"/>
      <c r="N48" s="90"/>
      <c r="O48" s="90"/>
      <c r="P48" s="90"/>
      <c r="Q48" s="7">
        <f t="shared" si="2"/>
        <v>0</v>
      </c>
    </row>
    <row r="49" spans="3:17">
      <c r="C49" s="125"/>
      <c r="D49" s="125"/>
      <c r="E49" s="91"/>
      <c r="H49" s="131" t="s">
        <v>19</v>
      </c>
      <c r="I49" s="131"/>
      <c r="J49" s="92">
        <f t="shared" ref="J49:Q49" si="3">COUNTIF(J9:J48,"&gt;=70")</f>
        <v>27</v>
      </c>
      <c r="K49" s="92">
        <f t="shared" si="3"/>
        <v>0</v>
      </c>
      <c r="L49" s="92">
        <f t="shared" si="3"/>
        <v>0</v>
      </c>
      <c r="M49" s="92">
        <f t="shared" si="3"/>
        <v>0</v>
      </c>
      <c r="N49" s="92">
        <f t="shared" si="3"/>
        <v>0</v>
      </c>
      <c r="O49" s="92">
        <f t="shared" si="3"/>
        <v>0</v>
      </c>
      <c r="P49" s="92">
        <f t="shared" si="3"/>
        <v>0</v>
      </c>
      <c r="Q49" s="17">
        <f t="shared" si="3"/>
        <v>0</v>
      </c>
    </row>
    <row r="50" spans="3:17">
      <c r="C50" s="125"/>
      <c r="D50" s="125"/>
      <c r="E50" s="12"/>
      <c r="H50" s="126" t="s">
        <v>20</v>
      </c>
      <c r="I50" s="126"/>
      <c r="J50" s="93">
        <f t="shared" ref="J50:Q50" si="4">COUNTIF(J9:J48,"&lt;70")</f>
        <v>2</v>
      </c>
      <c r="K50" s="93">
        <f t="shared" si="4"/>
        <v>29</v>
      </c>
      <c r="L50" s="93">
        <f t="shared" si="4"/>
        <v>29</v>
      </c>
      <c r="M50" s="93">
        <f t="shared" si="4"/>
        <v>29</v>
      </c>
      <c r="N50" s="93">
        <f t="shared" si="4"/>
        <v>29</v>
      </c>
      <c r="O50" s="93">
        <f t="shared" si="4"/>
        <v>29</v>
      </c>
      <c r="P50" s="93">
        <f t="shared" si="4"/>
        <v>29</v>
      </c>
      <c r="Q50" s="93">
        <f t="shared" si="4"/>
        <v>40</v>
      </c>
    </row>
    <row r="51" spans="3:17">
      <c r="C51" s="125"/>
      <c r="D51" s="125"/>
      <c r="E51" s="125"/>
      <c r="H51" s="126" t="s">
        <v>21</v>
      </c>
      <c r="I51" s="126"/>
      <c r="J51" s="93">
        <f t="shared" ref="J51:Q51" si="5">COUNT(J9:J48)</f>
        <v>29</v>
      </c>
      <c r="K51" s="93">
        <f t="shared" si="5"/>
        <v>29</v>
      </c>
      <c r="L51" s="93">
        <f t="shared" si="5"/>
        <v>29</v>
      </c>
      <c r="M51" s="93">
        <f t="shared" si="5"/>
        <v>29</v>
      </c>
      <c r="N51" s="93">
        <f t="shared" si="5"/>
        <v>29</v>
      </c>
      <c r="O51" s="93">
        <f t="shared" si="5"/>
        <v>29</v>
      </c>
      <c r="P51" s="93">
        <f t="shared" si="5"/>
        <v>29</v>
      </c>
      <c r="Q51" s="93">
        <f t="shared" si="5"/>
        <v>40</v>
      </c>
    </row>
    <row r="52" spans="3:17">
      <c r="C52" s="125"/>
      <c r="D52" s="125"/>
      <c r="E52" s="91"/>
      <c r="F52" s="5"/>
      <c r="H52" s="129" t="s">
        <v>16</v>
      </c>
      <c r="I52" s="129"/>
      <c r="J52" s="15">
        <f>J49/J51</f>
        <v>0.93103448275862066</v>
      </c>
      <c r="K52" s="16">
        <f t="shared" ref="K52:Q52" si="6">K49/K51</f>
        <v>0</v>
      </c>
      <c r="L52" s="16">
        <f t="shared" si="6"/>
        <v>0</v>
      </c>
      <c r="M52" s="16">
        <f t="shared" si="6"/>
        <v>0</v>
      </c>
      <c r="N52" s="16">
        <f t="shared" si="6"/>
        <v>0</v>
      </c>
      <c r="O52" s="16">
        <f t="shared" si="6"/>
        <v>0</v>
      </c>
      <c r="P52" s="16">
        <f t="shared" si="6"/>
        <v>0</v>
      </c>
      <c r="Q52" s="16">
        <f t="shared" si="6"/>
        <v>0</v>
      </c>
    </row>
    <row r="53" spans="3:17">
      <c r="C53" s="125"/>
      <c r="D53" s="125"/>
      <c r="E53" s="91"/>
      <c r="F53" s="5"/>
      <c r="H53" s="129" t="s">
        <v>17</v>
      </c>
      <c r="I53" s="129"/>
      <c r="J53" s="15">
        <f>J50/J51</f>
        <v>6.8965517241379309E-2</v>
      </c>
      <c r="K53" s="15">
        <f t="shared" ref="K53:Q53" si="7">K50/K51</f>
        <v>1</v>
      </c>
      <c r="L53" s="16">
        <f t="shared" si="7"/>
        <v>1</v>
      </c>
      <c r="M53" s="16">
        <f t="shared" si="7"/>
        <v>1</v>
      </c>
      <c r="N53" s="16">
        <f t="shared" si="7"/>
        <v>1</v>
      </c>
      <c r="O53" s="16">
        <f t="shared" si="7"/>
        <v>1</v>
      </c>
      <c r="P53" s="16">
        <f t="shared" si="7"/>
        <v>1</v>
      </c>
      <c r="Q53" s="16">
        <f t="shared" si="7"/>
        <v>1</v>
      </c>
    </row>
    <row r="54" spans="3:17">
      <c r="C54" s="125"/>
      <c r="D54" s="125"/>
      <c r="E54" s="12"/>
      <c r="F54" s="5"/>
    </row>
    <row r="55" spans="3:17">
      <c r="C55" s="91"/>
      <c r="D55" s="91"/>
      <c r="E55" s="12"/>
      <c r="F55" s="5"/>
    </row>
    <row r="56" spans="3:17">
      <c r="J56" s="127" t="s">
        <v>24</v>
      </c>
      <c r="K56" s="127"/>
      <c r="L56" s="127"/>
      <c r="M56" s="127"/>
      <c r="N56" s="127"/>
      <c r="O56" s="127"/>
      <c r="P56" s="127"/>
    </row>
    <row r="57" spans="3:17">
      <c r="J57" s="128" t="s">
        <v>18</v>
      </c>
      <c r="K57" s="128"/>
      <c r="L57" s="128"/>
      <c r="M57" s="128"/>
      <c r="N57" s="128"/>
      <c r="O57" s="128"/>
      <c r="P57" s="128"/>
    </row>
  </sheetData>
  <mergeCells count="27">
    <mergeCell ref="D47:I47"/>
    <mergeCell ref="D8:I8"/>
    <mergeCell ref="D9:H9"/>
    <mergeCell ref="D11:H11"/>
    <mergeCell ref="B2:P2"/>
    <mergeCell ref="C3:P3"/>
    <mergeCell ref="J4:K4"/>
    <mergeCell ref="N4:O4"/>
    <mergeCell ref="D6:G6"/>
    <mergeCell ref="I6:J6"/>
    <mergeCell ref="K6:P6"/>
    <mergeCell ref="J57:P57"/>
    <mergeCell ref="D10:H10"/>
    <mergeCell ref="C52:D52"/>
    <mergeCell ref="H52:I52"/>
    <mergeCell ref="C53:D53"/>
    <mergeCell ref="H53:I53"/>
    <mergeCell ref="C54:D54"/>
    <mergeCell ref="J56:P56"/>
    <mergeCell ref="D48:I48"/>
    <mergeCell ref="C49:D49"/>
    <mergeCell ref="H49:I49"/>
    <mergeCell ref="C50:D50"/>
    <mergeCell ref="H50:I50"/>
    <mergeCell ref="C51:E51"/>
    <mergeCell ref="H51:I51"/>
    <mergeCell ref="D46:I46"/>
  </mergeCells>
  <conditionalFormatting sqref="J9:J37">
    <cfRule type="cellIs" dxfId="6" priority="1" operator="greaterThan">
      <formula>69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B2:R56"/>
  <sheetViews>
    <sheetView topLeftCell="A37" zoomScale="130" zoomScaleNormal="130" workbookViewId="0">
      <selection activeCell="J4" sqref="J4:O4"/>
    </sheetView>
  </sheetViews>
  <sheetFormatPr baseColWidth="10" defaultRowHeight="14.4"/>
  <cols>
    <col min="1" max="1" width="1.33203125" customWidth="1"/>
    <col min="2" max="2" width="5" customWidth="1"/>
    <col min="3" max="3" width="11.664062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133" t="s">
        <v>9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"/>
      <c r="R2" s="1"/>
    </row>
    <row r="3" spans="2:18">
      <c r="C3" s="134" t="s">
        <v>8</v>
      </c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47"/>
      <c r="R3" s="47"/>
    </row>
    <row r="4" spans="2:18">
      <c r="C4" t="s">
        <v>0</v>
      </c>
      <c r="D4" s="100" t="s">
        <v>104</v>
      </c>
      <c r="E4" s="65"/>
      <c r="F4" s="65"/>
      <c r="G4" s="65"/>
      <c r="I4" t="s">
        <v>1</v>
      </c>
      <c r="J4" s="135" t="s">
        <v>106</v>
      </c>
      <c r="K4" s="135"/>
      <c r="M4" t="s">
        <v>2</v>
      </c>
      <c r="N4" s="136">
        <v>45722</v>
      </c>
      <c r="O4" s="136"/>
    </row>
    <row r="5" spans="2:18" ht="6.75" customHeight="1">
      <c r="D5" s="3"/>
      <c r="E5" s="3"/>
      <c r="F5" s="3"/>
      <c r="G5" s="3"/>
    </row>
    <row r="6" spans="2:18">
      <c r="C6" t="s">
        <v>3</v>
      </c>
      <c r="D6" s="135" t="s">
        <v>105</v>
      </c>
      <c r="E6" s="135"/>
      <c r="F6" s="135"/>
      <c r="G6" s="135"/>
      <c r="I6" s="137" t="s">
        <v>22</v>
      </c>
      <c r="J6" s="137"/>
      <c r="K6" s="138" t="s">
        <v>24</v>
      </c>
      <c r="L6" s="138"/>
      <c r="M6" s="138"/>
      <c r="N6" s="138"/>
      <c r="O6" s="138"/>
      <c r="P6" s="138"/>
    </row>
    <row r="7" spans="2:18" ht="11.25" customHeight="1"/>
    <row r="8" spans="2:18">
      <c r="B8" s="2" t="s">
        <v>4</v>
      </c>
      <c r="C8" s="32" t="s">
        <v>6</v>
      </c>
      <c r="D8" s="141" t="s">
        <v>5</v>
      </c>
      <c r="E8" s="141"/>
      <c r="F8" s="141"/>
      <c r="G8" s="141"/>
      <c r="H8" s="141"/>
      <c r="I8" s="132"/>
      <c r="J8" s="54" t="s">
        <v>7</v>
      </c>
      <c r="K8" s="81" t="s">
        <v>10</v>
      </c>
      <c r="L8" s="81" t="s">
        <v>11</v>
      </c>
      <c r="M8" s="84" t="s">
        <v>12</v>
      </c>
      <c r="N8" s="48" t="s">
        <v>13</v>
      </c>
      <c r="O8" s="48" t="s">
        <v>14</v>
      </c>
      <c r="P8" s="48" t="s">
        <v>15</v>
      </c>
      <c r="Q8" s="6" t="s">
        <v>23</v>
      </c>
    </row>
    <row r="9" spans="2:18">
      <c r="B9" s="55">
        <v>1</v>
      </c>
      <c r="C9" s="102" t="s">
        <v>139</v>
      </c>
      <c r="D9" s="110" t="s">
        <v>27</v>
      </c>
      <c r="E9" s="31"/>
      <c r="F9" s="27"/>
      <c r="G9" s="35"/>
      <c r="H9" s="28"/>
      <c r="I9" s="28"/>
      <c r="J9" s="25">
        <v>0</v>
      </c>
      <c r="K9" s="68">
        <v>0</v>
      </c>
      <c r="L9" s="68">
        <v>0</v>
      </c>
      <c r="M9" s="25">
        <v>0</v>
      </c>
      <c r="N9" s="59">
        <v>0</v>
      </c>
      <c r="O9" s="25">
        <v>0</v>
      </c>
      <c r="P9" s="48">
        <v>0</v>
      </c>
      <c r="Q9" s="7">
        <f t="shared" ref="Q9:Q27" si="0">SUM(J9:P9)/6</f>
        <v>0</v>
      </c>
    </row>
    <row r="10" spans="2:18">
      <c r="B10" s="55">
        <f>B9+1</f>
        <v>2</v>
      </c>
      <c r="C10" s="102" t="s">
        <v>140</v>
      </c>
      <c r="D10" s="110" t="s">
        <v>29</v>
      </c>
      <c r="E10" s="45"/>
      <c r="F10" s="34"/>
      <c r="G10" s="35"/>
      <c r="H10" s="34"/>
      <c r="I10" s="28"/>
      <c r="J10" s="25">
        <v>0</v>
      </c>
      <c r="K10" s="59">
        <v>0</v>
      </c>
      <c r="L10" s="59">
        <v>0</v>
      </c>
      <c r="M10" s="59">
        <v>0</v>
      </c>
      <c r="N10" s="59">
        <v>0</v>
      </c>
      <c r="O10" s="25">
        <v>0</v>
      </c>
      <c r="P10" s="48">
        <v>0</v>
      </c>
      <c r="Q10" s="7">
        <f t="shared" si="0"/>
        <v>0</v>
      </c>
    </row>
    <row r="11" spans="2:18">
      <c r="B11" s="55">
        <v>3</v>
      </c>
      <c r="C11" s="102" t="s">
        <v>141</v>
      </c>
      <c r="D11" s="110" t="s">
        <v>31</v>
      </c>
      <c r="E11" s="28"/>
      <c r="F11" s="34"/>
      <c r="G11" s="35"/>
      <c r="H11" s="28"/>
      <c r="I11" s="28"/>
      <c r="J11" s="25">
        <v>0</v>
      </c>
      <c r="K11" s="59">
        <v>0</v>
      </c>
      <c r="L11" s="59">
        <v>0</v>
      </c>
      <c r="M11" s="59">
        <v>0</v>
      </c>
      <c r="N11" s="59">
        <v>0</v>
      </c>
      <c r="O11" s="25">
        <v>0</v>
      </c>
      <c r="P11" s="48">
        <v>0</v>
      </c>
      <c r="Q11" s="7">
        <f t="shared" si="0"/>
        <v>0</v>
      </c>
    </row>
    <row r="12" spans="2:18">
      <c r="B12" s="55">
        <f t="shared" ref="B12:B47" si="1">B11+1</f>
        <v>4</v>
      </c>
      <c r="C12" s="102" t="s">
        <v>142</v>
      </c>
      <c r="D12" s="110" t="s">
        <v>33</v>
      </c>
      <c r="E12" s="46"/>
      <c r="F12" s="34"/>
      <c r="G12" s="36"/>
      <c r="H12" s="28"/>
      <c r="I12" s="28"/>
      <c r="J12" s="25">
        <v>0</v>
      </c>
      <c r="K12" s="59">
        <v>0</v>
      </c>
      <c r="L12" s="59">
        <v>0</v>
      </c>
      <c r="M12" s="59">
        <v>0</v>
      </c>
      <c r="N12" s="59">
        <v>0</v>
      </c>
      <c r="O12" s="25">
        <v>0</v>
      </c>
      <c r="P12" s="48">
        <v>0</v>
      </c>
      <c r="Q12" s="7">
        <f t="shared" si="0"/>
        <v>0</v>
      </c>
    </row>
    <row r="13" spans="2:18">
      <c r="B13" s="82">
        <f t="shared" si="1"/>
        <v>5</v>
      </c>
      <c r="C13" s="102" t="s">
        <v>143</v>
      </c>
      <c r="D13" s="110" t="s">
        <v>35</v>
      </c>
      <c r="E13" s="31"/>
      <c r="F13" s="34"/>
      <c r="G13" s="35"/>
      <c r="H13" s="28"/>
      <c r="I13" s="28"/>
      <c r="J13" s="25">
        <v>0</v>
      </c>
      <c r="K13" s="59">
        <v>0</v>
      </c>
      <c r="L13" s="59">
        <v>0</v>
      </c>
      <c r="M13" s="59">
        <v>0</v>
      </c>
      <c r="N13" s="59">
        <v>0</v>
      </c>
      <c r="O13" s="25">
        <v>0</v>
      </c>
      <c r="P13" s="48">
        <v>0</v>
      </c>
      <c r="Q13" s="7">
        <f t="shared" si="0"/>
        <v>0</v>
      </c>
    </row>
    <row r="14" spans="2:18">
      <c r="B14" s="82">
        <f t="shared" si="1"/>
        <v>6</v>
      </c>
      <c r="C14" s="102" t="s">
        <v>144</v>
      </c>
      <c r="D14" s="110" t="s">
        <v>37</v>
      </c>
      <c r="E14" s="31"/>
      <c r="F14" s="28"/>
      <c r="G14" s="35"/>
      <c r="H14" s="28"/>
      <c r="I14" s="53"/>
      <c r="J14" s="25">
        <v>0</v>
      </c>
      <c r="K14" s="59">
        <v>0</v>
      </c>
      <c r="L14" s="59">
        <v>0</v>
      </c>
      <c r="M14" s="59">
        <v>0</v>
      </c>
      <c r="N14" s="59">
        <v>0</v>
      </c>
      <c r="O14" s="25">
        <v>0</v>
      </c>
      <c r="P14" s="48">
        <v>0</v>
      </c>
      <c r="Q14" s="7">
        <f t="shared" si="0"/>
        <v>0</v>
      </c>
    </row>
    <row r="15" spans="2:18">
      <c r="B15" s="82">
        <f t="shared" si="1"/>
        <v>7</v>
      </c>
      <c r="C15" s="102" t="s">
        <v>145</v>
      </c>
      <c r="D15" s="110" t="s">
        <v>40</v>
      </c>
      <c r="E15" s="27"/>
      <c r="F15" s="28"/>
      <c r="G15" s="36"/>
      <c r="H15" s="53"/>
      <c r="I15" s="28"/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48">
        <v>0</v>
      </c>
      <c r="Q15" s="7">
        <f t="shared" si="0"/>
        <v>0</v>
      </c>
    </row>
    <row r="16" spans="2:18">
      <c r="B16" s="82">
        <f t="shared" si="1"/>
        <v>8</v>
      </c>
      <c r="C16" s="102" t="s">
        <v>146</v>
      </c>
      <c r="D16" s="110" t="s">
        <v>42</v>
      </c>
      <c r="E16" s="27"/>
      <c r="F16" s="28"/>
      <c r="G16" s="35"/>
      <c r="H16" s="28"/>
      <c r="I16" s="28"/>
      <c r="J16" s="25">
        <v>0</v>
      </c>
      <c r="K16" s="59">
        <v>0</v>
      </c>
      <c r="L16" s="59">
        <v>0</v>
      </c>
      <c r="M16" s="59">
        <v>0</v>
      </c>
      <c r="N16" s="59">
        <v>0</v>
      </c>
      <c r="O16" s="25">
        <v>0</v>
      </c>
      <c r="P16" s="48">
        <v>0</v>
      </c>
      <c r="Q16" s="7">
        <f t="shared" si="0"/>
        <v>0</v>
      </c>
    </row>
    <row r="17" spans="2:17">
      <c r="B17" s="82">
        <f t="shared" si="1"/>
        <v>9</v>
      </c>
      <c r="C17" s="102" t="s">
        <v>147</v>
      </c>
      <c r="D17" s="110" t="s">
        <v>44</v>
      </c>
      <c r="E17" s="27"/>
      <c r="F17" s="28"/>
      <c r="G17" s="35"/>
      <c r="H17" s="28"/>
      <c r="I17" s="28"/>
      <c r="J17" s="25">
        <v>0</v>
      </c>
      <c r="K17" s="59">
        <v>0</v>
      </c>
      <c r="L17" s="59">
        <v>0</v>
      </c>
      <c r="M17" s="59">
        <v>0</v>
      </c>
      <c r="N17" s="59">
        <v>0</v>
      </c>
      <c r="O17" s="25">
        <v>0</v>
      </c>
      <c r="P17" s="48">
        <v>0</v>
      </c>
      <c r="Q17" s="7">
        <f t="shared" si="0"/>
        <v>0</v>
      </c>
    </row>
    <row r="18" spans="2:17">
      <c r="B18" s="82">
        <f t="shared" si="1"/>
        <v>10</v>
      </c>
      <c r="C18" s="102" t="s">
        <v>148</v>
      </c>
      <c r="D18" s="110" t="s">
        <v>48</v>
      </c>
      <c r="E18" s="27"/>
      <c r="F18" s="28"/>
      <c r="G18" s="35"/>
      <c r="H18" s="28"/>
      <c r="I18" s="28"/>
      <c r="J18" s="25">
        <v>0</v>
      </c>
      <c r="K18" s="59">
        <v>0</v>
      </c>
      <c r="L18" s="59">
        <v>0</v>
      </c>
      <c r="M18" s="59">
        <v>0</v>
      </c>
      <c r="N18" s="59">
        <v>0</v>
      </c>
      <c r="O18" s="25">
        <v>0</v>
      </c>
      <c r="P18" s="48">
        <v>0</v>
      </c>
      <c r="Q18" s="7">
        <f t="shared" si="0"/>
        <v>0</v>
      </c>
    </row>
    <row r="19" spans="2:17">
      <c r="B19" s="82">
        <f t="shared" si="1"/>
        <v>11</v>
      </c>
      <c r="C19" s="102" t="s">
        <v>149</v>
      </c>
      <c r="D19" s="110" t="s">
        <v>50</v>
      </c>
      <c r="E19" s="27"/>
      <c r="F19" s="28"/>
      <c r="G19" s="36"/>
      <c r="H19" s="53"/>
      <c r="I19" s="28"/>
      <c r="J19" s="25">
        <v>0</v>
      </c>
      <c r="K19" s="59">
        <v>0</v>
      </c>
      <c r="L19" s="59">
        <v>0</v>
      </c>
      <c r="M19" s="59">
        <v>0</v>
      </c>
      <c r="N19" s="59">
        <v>0</v>
      </c>
      <c r="O19" s="25">
        <v>0</v>
      </c>
      <c r="P19" s="48">
        <v>0</v>
      </c>
      <c r="Q19" s="7">
        <f t="shared" si="0"/>
        <v>0</v>
      </c>
    </row>
    <row r="20" spans="2:17">
      <c r="B20" s="55">
        <f t="shared" si="1"/>
        <v>12</v>
      </c>
      <c r="C20" s="102" t="s">
        <v>150</v>
      </c>
      <c r="D20" s="110" t="s">
        <v>52</v>
      </c>
      <c r="E20" s="57"/>
      <c r="F20" s="57"/>
      <c r="G20" s="57"/>
      <c r="H20" s="28"/>
      <c r="I20" s="28"/>
      <c r="J20" s="25">
        <v>0</v>
      </c>
      <c r="K20" s="59">
        <v>0</v>
      </c>
      <c r="L20" s="59">
        <v>0</v>
      </c>
      <c r="M20" s="59">
        <v>0</v>
      </c>
      <c r="N20" s="59">
        <v>0</v>
      </c>
      <c r="O20" s="25">
        <v>0</v>
      </c>
      <c r="P20" s="48">
        <v>0</v>
      </c>
      <c r="Q20" s="7">
        <f t="shared" si="0"/>
        <v>0</v>
      </c>
    </row>
    <row r="21" spans="2:17">
      <c r="B21" s="55">
        <f t="shared" si="1"/>
        <v>13</v>
      </c>
      <c r="C21" s="31"/>
      <c r="D21" s="28"/>
      <c r="H21" s="28"/>
      <c r="I21" s="56"/>
      <c r="J21" s="25"/>
      <c r="K21" s="59"/>
      <c r="L21" s="59"/>
      <c r="M21" s="59"/>
      <c r="N21" s="59"/>
      <c r="O21" s="25"/>
      <c r="P21" s="48"/>
      <c r="Q21" s="7">
        <f t="shared" si="0"/>
        <v>0</v>
      </c>
    </row>
    <row r="22" spans="2:17">
      <c r="B22" s="55">
        <f t="shared" si="1"/>
        <v>14</v>
      </c>
      <c r="C22" s="31"/>
      <c r="D22" s="28"/>
      <c r="E22" s="27"/>
      <c r="F22" s="28"/>
      <c r="G22" s="35"/>
      <c r="H22" s="28"/>
      <c r="I22" s="56"/>
      <c r="J22" s="25"/>
      <c r="K22" s="25"/>
      <c r="L22" s="25"/>
      <c r="M22" s="25"/>
      <c r="N22" s="25"/>
      <c r="O22" s="25"/>
      <c r="P22" s="48"/>
      <c r="Q22" s="7">
        <f t="shared" si="0"/>
        <v>0</v>
      </c>
    </row>
    <row r="23" spans="2:17">
      <c r="B23" s="55">
        <f t="shared" si="1"/>
        <v>15</v>
      </c>
      <c r="C23" s="31"/>
      <c r="D23" s="28"/>
      <c r="E23" s="27"/>
      <c r="F23" s="28"/>
      <c r="G23" s="35"/>
      <c r="H23" s="28"/>
      <c r="I23" s="56"/>
      <c r="J23" s="25"/>
      <c r="K23" s="25"/>
      <c r="L23" s="25"/>
      <c r="M23" s="25"/>
      <c r="N23" s="25"/>
      <c r="O23" s="25"/>
      <c r="P23" s="48"/>
      <c r="Q23" s="7">
        <f t="shared" si="0"/>
        <v>0</v>
      </c>
    </row>
    <row r="24" spans="2:17">
      <c r="B24" s="55">
        <f t="shared" si="1"/>
        <v>16</v>
      </c>
      <c r="C24" s="31"/>
      <c r="D24" s="28"/>
      <c r="E24" s="27"/>
      <c r="F24" s="28"/>
      <c r="G24" s="35"/>
      <c r="H24" s="28"/>
      <c r="I24" s="28"/>
      <c r="J24" s="25"/>
      <c r="K24" s="25"/>
      <c r="L24" s="25"/>
      <c r="M24" s="25"/>
      <c r="N24" s="25"/>
      <c r="O24" s="25"/>
      <c r="P24" s="48"/>
      <c r="Q24" s="7">
        <f t="shared" si="0"/>
        <v>0</v>
      </c>
    </row>
    <row r="25" spans="2:17">
      <c r="B25" s="55">
        <f t="shared" si="1"/>
        <v>17</v>
      </c>
      <c r="C25" s="31"/>
      <c r="D25" s="28"/>
      <c r="E25" s="27"/>
      <c r="F25" s="28"/>
      <c r="G25" s="35"/>
      <c r="H25" s="28"/>
      <c r="I25" s="56"/>
      <c r="J25" s="59"/>
      <c r="K25" s="59"/>
      <c r="L25" s="59"/>
      <c r="M25" s="59"/>
      <c r="N25" s="59"/>
      <c r="O25" s="25"/>
      <c r="P25" s="48"/>
      <c r="Q25" s="7">
        <f t="shared" si="0"/>
        <v>0</v>
      </c>
    </row>
    <row r="26" spans="2:17">
      <c r="B26" s="55">
        <f t="shared" si="1"/>
        <v>18</v>
      </c>
      <c r="C26" s="31"/>
      <c r="D26" s="28"/>
      <c r="E26" s="27"/>
      <c r="F26" s="28"/>
      <c r="G26" s="35"/>
      <c r="H26" s="39"/>
      <c r="I26" s="40"/>
      <c r="J26" s="59"/>
      <c r="K26" s="59"/>
      <c r="L26" s="59"/>
      <c r="M26" s="59"/>
      <c r="N26" s="59"/>
      <c r="O26" s="25"/>
      <c r="P26" s="48"/>
      <c r="Q26" s="7">
        <f t="shared" si="0"/>
        <v>0</v>
      </c>
    </row>
    <row r="27" spans="2:17">
      <c r="B27" s="55">
        <f t="shared" si="1"/>
        <v>19</v>
      </c>
      <c r="C27" s="31"/>
      <c r="D27" s="28"/>
      <c r="E27" s="27"/>
      <c r="F27" s="30"/>
      <c r="G27" s="38"/>
      <c r="H27" s="26"/>
      <c r="I27" s="40"/>
      <c r="J27" s="59"/>
      <c r="K27" s="59"/>
      <c r="L27" s="59"/>
      <c r="M27" s="59"/>
      <c r="N27" s="59"/>
      <c r="O27" s="25"/>
      <c r="P27" s="48"/>
      <c r="Q27" s="7">
        <f t="shared" si="0"/>
        <v>0</v>
      </c>
    </row>
    <row r="28" spans="2:17">
      <c r="B28" s="55">
        <f t="shared" si="1"/>
        <v>20</v>
      </c>
      <c r="C28" s="31"/>
      <c r="D28" s="28"/>
      <c r="E28" s="27"/>
      <c r="F28" s="28"/>
      <c r="G28" s="35"/>
      <c r="H28" s="39"/>
      <c r="I28" s="56"/>
      <c r="J28" s="25"/>
      <c r="K28" s="59"/>
      <c r="L28" s="66"/>
      <c r="M28" s="66"/>
      <c r="N28" s="25"/>
      <c r="O28" s="25"/>
      <c r="P28" s="48"/>
      <c r="Q28" s="7">
        <f t="shared" ref="Q28:Q30" si="2">SUM(J28:P28)/6</f>
        <v>0</v>
      </c>
    </row>
    <row r="29" spans="2:17">
      <c r="B29" s="55">
        <f t="shared" si="1"/>
        <v>21</v>
      </c>
      <c r="C29" s="31"/>
      <c r="D29" s="28"/>
      <c r="E29" s="57"/>
      <c r="F29" s="57"/>
      <c r="G29" s="58"/>
      <c r="H29" s="26"/>
      <c r="I29" s="40"/>
      <c r="J29" s="25"/>
      <c r="K29" s="59"/>
      <c r="L29" s="25"/>
      <c r="M29" s="25"/>
      <c r="N29" s="25"/>
      <c r="O29" s="25"/>
      <c r="P29" s="48"/>
      <c r="Q29" s="7">
        <f t="shared" si="2"/>
        <v>0</v>
      </c>
    </row>
    <row r="30" spans="2:17">
      <c r="B30" s="49">
        <f t="shared" si="1"/>
        <v>22</v>
      </c>
      <c r="C30" s="31"/>
      <c r="D30" s="28"/>
      <c r="H30" s="37"/>
      <c r="I30" s="56"/>
      <c r="J30" s="25"/>
      <c r="K30" s="59"/>
      <c r="L30" s="25"/>
      <c r="M30" s="25"/>
      <c r="N30" s="25"/>
      <c r="O30" s="25"/>
      <c r="P30" s="48"/>
      <c r="Q30" s="7">
        <f t="shared" si="2"/>
        <v>0</v>
      </c>
    </row>
    <row r="31" spans="2:17">
      <c r="B31" s="49">
        <f t="shared" si="1"/>
        <v>23</v>
      </c>
      <c r="C31" s="31"/>
      <c r="D31" s="28"/>
      <c r="E31" s="27"/>
      <c r="F31" s="30"/>
      <c r="G31" s="38"/>
      <c r="H31" s="26"/>
      <c r="I31" s="56"/>
      <c r="J31" s="25"/>
      <c r="K31" s="59"/>
      <c r="L31" s="25"/>
      <c r="M31" s="25"/>
      <c r="N31" s="25"/>
      <c r="O31" s="25"/>
      <c r="P31" s="48"/>
      <c r="Q31" s="7">
        <f t="shared" ref="Q31:Q47" si="3">SUM(J31:P31)/7</f>
        <v>0</v>
      </c>
    </row>
    <row r="32" spans="2:17">
      <c r="B32" s="49">
        <f t="shared" si="1"/>
        <v>24</v>
      </c>
      <c r="C32" s="31"/>
      <c r="D32" s="28"/>
      <c r="E32" s="26"/>
      <c r="F32" s="30"/>
      <c r="G32" s="35"/>
      <c r="H32" s="39"/>
      <c r="I32" s="40"/>
      <c r="J32" s="25"/>
      <c r="K32" s="59"/>
      <c r="L32" s="25"/>
      <c r="M32" s="25"/>
      <c r="N32" s="25"/>
      <c r="O32" s="25"/>
      <c r="P32" s="48"/>
      <c r="Q32" s="7">
        <f t="shared" si="3"/>
        <v>0</v>
      </c>
    </row>
    <row r="33" spans="2:17">
      <c r="B33" s="49">
        <f t="shared" si="1"/>
        <v>25</v>
      </c>
      <c r="C33" s="33"/>
      <c r="D33" s="28"/>
      <c r="E33" s="26"/>
      <c r="F33" s="30"/>
      <c r="G33" s="35"/>
      <c r="H33" s="40"/>
      <c r="I33" s="40"/>
      <c r="J33" s="25"/>
      <c r="K33" s="59"/>
      <c r="L33" s="25"/>
      <c r="M33" s="25"/>
      <c r="N33" s="25"/>
      <c r="O33" s="25"/>
      <c r="P33" s="48"/>
      <c r="Q33" s="7">
        <f>SUM(M33:P33)/7</f>
        <v>0</v>
      </c>
    </row>
    <row r="34" spans="2:17">
      <c r="B34" s="49">
        <f t="shared" si="1"/>
        <v>26</v>
      </c>
      <c r="C34" s="33"/>
      <c r="D34" s="28"/>
      <c r="E34" s="39"/>
      <c r="F34" s="26"/>
      <c r="G34" s="28"/>
      <c r="H34" s="26"/>
      <c r="I34" s="56"/>
      <c r="J34" s="59"/>
      <c r="K34" s="59"/>
      <c r="L34" s="25"/>
      <c r="M34" s="25"/>
      <c r="N34" s="25"/>
      <c r="O34" s="25"/>
      <c r="P34" s="48"/>
      <c r="Q34" s="7">
        <f t="shared" si="3"/>
        <v>0</v>
      </c>
    </row>
    <row r="35" spans="2:17">
      <c r="B35" s="49">
        <f t="shared" si="1"/>
        <v>27</v>
      </c>
      <c r="C35" s="49"/>
      <c r="D35" s="28"/>
      <c r="E35" s="26"/>
      <c r="F35" s="26"/>
      <c r="G35" s="26"/>
      <c r="H35" s="26"/>
      <c r="I35" s="26"/>
      <c r="J35" s="24"/>
      <c r="K35" s="48"/>
      <c r="L35" s="48"/>
      <c r="M35" s="48"/>
      <c r="N35" s="48"/>
      <c r="O35" s="48"/>
      <c r="P35" s="48"/>
      <c r="Q35" s="7">
        <f t="shared" si="3"/>
        <v>0</v>
      </c>
    </row>
    <row r="36" spans="2:17">
      <c r="B36" s="49">
        <f t="shared" si="1"/>
        <v>28</v>
      </c>
      <c r="C36" s="49"/>
      <c r="D36" s="28"/>
      <c r="E36" s="26"/>
      <c r="F36" s="26"/>
      <c r="G36" s="26"/>
      <c r="H36" s="26"/>
      <c r="I36" s="26"/>
      <c r="J36" s="48"/>
      <c r="K36" s="48"/>
      <c r="L36" s="48"/>
      <c r="M36" s="48"/>
      <c r="N36" s="48"/>
      <c r="O36" s="48"/>
      <c r="P36" s="48"/>
      <c r="Q36" s="7">
        <f t="shared" si="3"/>
        <v>0</v>
      </c>
    </row>
    <row r="37" spans="2:17">
      <c r="B37" s="49">
        <f t="shared" si="1"/>
        <v>29</v>
      </c>
      <c r="C37" s="49"/>
      <c r="D37" s="28"/>
      <c r="E37" s="26"/>
      <c r="F37" s="26"/>
      <c r="G37" s="26"/>
      <c r="H37" s="26"/>
      <c r="I37" s="26"/>
      <c r="J37" s="48"/>
      <c r="K37" s="48"/>
      <c r="L37" s="48"/>
      <c r="M37" s="48"/>
      <c r="N37" s="48"/>
      <c r="O37" s="48"/>
      <c r="P37" s="48"/>
      <c r="Q37" s="7">
        <f t="shared" si="3"/>
        <v>0</v>
      </c>
    </row>
    <row r="38" spans="2:17">
      <c r="B38" s="49">
        <f t="shared" si="1"/>
        <v>30</v>
      </c>
      <c r="C38" s="49"/>
      <c r="D38" s="28"/>
      <c r="E38" s="26"/>
      <c r="F38" s="26"/>
      <c r="G38" s="26"/>
      <c r="H38" s="26"/>
      <c r="I38" s="26"/>
      <c r="J38" s="48"/>
      <c r="K38" s="48"/>
      <c r="L38" s="48"/>
      <c r="M38" s="48"/>
      <c r="N38" s="48"/>
      <c r="O38" s="48"/>
      <c r="P38" s="48"/>
      <c r="Q38" s="7">
        <f t="shared" si="3"/>
        <v>0</v>
      </c>
    </row>
    <row r="39" spans="2:17">
      <c r="B39" s="49">
        <f t="shared" si="1"/>
        <v>31</v>
      </c>
      <c r="C39" s="49"/>
      <c r="D39" s="26"/>
      <c r="E39" s="26"/>
      <c r="F39" s="26"/>
      <c r="G39" s="26"/>
      <c r="H39" s="26"/>
      <c r="I39" s="26"/>
      <c r="J39" s="48"/>
      <c r="K39" s="48"/>
      <c r="L39" s="48"/>
      <c r="M39" s="48"/>
      <c r="N39" s="48"/>
      <c r="O39" s="48"/>
      <c r="P39" s="48"/>
      <c r="Q39" s="7">
        <f t="shared" si="3"/>
        <v>0</v>
      </c>
    </row>
    <row r="40" spans="2:17">
      <c r="B40" s="49">
        <f t="shared" si="1"/>
        <v>32</v>
      </c>
      <c r="C40" s="49"/>
      <c r="D40" s="26"/>
      <c r="E40" s="26"/>
      <c r="F40" s="26"/>
      <c r="G40" s="26"/>
      <c r="H40" s="26"/>
      <c r="I40" s="26"/>
      <c r="J40" s="48"/>
      <c r="K40" s="48"/>
      <c r="L40" s="48"/>
      <c r="M40" s="48"/>
      <c r="N40" s="48"/>
      <c r="O40" s="48"/>
      <c r="P40" s="48"/>
      <c r="Q40" s="7">
        <f t="shared" si="3"/>
        <v>0</v>
      </c>
    </row>
    <row r="41" spans="2:17">
      <c r="B41" s="49">
        <f t="shared" si="1"/>
        <v>33</v>
      </c>
      <c r="C41" s="49"/>
      <c r="D41" s="26"/>
      <c r="E41" s="26"/>
      <c r="F41" s="26"/>
      <c r="G41" s="26"/>
      <c r="H41" s="26"/>
      <c r="I41" s="26"/>
      <c r="J41" s="48"/>
      <c r="K41" s="48"/>
      <c r="L41" s="48"/>
      <c r="M41" s="48"/>
      <c r="N41" s="48"/>
      <c r="O41" s="48"/>
      <c r="P41" s="48"/>
      <c r="Q41" s="7">
        <f t="shared" si="3"/>
        <v>0</v>
      </c>
    </row>
    <row r="42" spans="2:17">
      <c r="B42" s="49">
        <f t="shared" si="1"/>
        <v>34</v>
      </c>
      <c r="C42" s="49"/>
      <c r="D42" s="130"/>
      <c r="E42" s="130"/>
      <c r="F42" s="130"/>
      <c r="G42" s="130"/>
      <c r="H42" s="130"/>
      <c r="I42" s="130"/>
      <c r="J42" s="48"/>
      <c r="K42" s="48"/>
      <c r="L42" s="48"/>
      <c r="M42" s="48"/>
      <c r="N42" s="48"/>
      <c r="O42" s="48"/>
      <c r="P42" s="48"/>
      <c r="Q42" s="7">
        <f t="shared" si="3"/>
        <v>0</v>
      </c>
    </row>
    <row r="43" spans="2:17">
      <c r="B43" s="49">
        <f t="shared" si="1"/>
        <v>35</v>
      </c>
      <c r="C43" s="49"/>
      <c r="D43" s="130"/>
      <c r="E43" s="130"/>
      <c r="F43" s="130"/>
      <c r="G43" s="130"/>
      <c r="H43" s="130"/>
      <c r="I43" s="130"/>
      <c r="J43" s="48"/>
      <c r="K43" s="48"/>
      <c r="L43" s="48"/>
      <c r="M43" s="48"/>
      <c r="N43" s="48"/>
      <c r="O43" s="48"/>
      <c r="P43" s="48"/>
      <c r="Q43" s="7">
        <f t="shared" si="3"/>
        <v>0</v>
      </c>
    </row>
    <row r="44" spans="2:17">
      <c r="B44" s="49">
        <f t="shared" si="1"/>
        <v>36</v>
      </c>
      <c r="C44" s="4"/>
      <c r="D44" s="130"/>
      <c r="E44" s="130"/>
      <c r="F44" s="130"/>
      <c r="G44" s="130"/>
      <c r="H44" s="130"/>
      <c r="I44" s="130"/>
      <c r="J44" s="48"/>
      <c r="K44" s="48"/>
      <c r="L44" s="48"/>
      <c r="M44" s="48"/>
      <c r="N44" s="48"/>
      <c r="O44" s="48"/>
      <c r="P44" s="48"/>
      <c r="Q44" s="7">
        <f t="shared" si="3"/>
        <v>0</v>
      </c>
    </row>
    <row r="45" spans="2:17">
      <c r="B45" s="49">
        <f t="shared" si="1"/>
        <v>37</v>
      </c>
      <c r="C45" s="4"/>
      <c r="D45" s="130"/>
      <c r="E45" s="130"/>
      <c r="F45" s="130"/>
      <c r="G45" s="130"/>
      <c r="H45" s="130"/>
      <c r="I45" s="130"/>
      <c r="J45" s="48"/>
      <c r="K45" s="48"/>
      <c r="L45" s="48"/>
      <c r="M45" s="48"/>
      <c r="N45" s="48"/>
      <c r="O45" s="48"/>
      <c r="P45" s="48"/>
      <c r="Q45" s="7">
        <f t="shared" si="3"/>
        <v>0</v>
      </c>
    </row>
    <row r="46" spans="2:17">
      <c r="B46" s="49">
        <f t="shared" si="1"/>
        <v>38</v>
      </c>
      <c r="C46" s="4"/>
      <c r="D46" s="130"/>
      <c r="E46" s="130"/>
      <c r="F46" s="130"/>
      <c r="G46" s="130"/>
      <c r="H46" s="130"/>
      <c r="I46" s="130"/>
      <c r="J46" s="48"/>
      <c r="K46" s="48"/>
      <c r="L46" s="48"/>
      <c r="M46" s="48"/>
      <c r="N46" s="48"/>
      <c r="O46" s="48"/>
      <c r="P46" s="48"/>
      <c r="Q46" s="7">
        <f t="shared" si="3"/>
        <v>0</v>
      </c>
    </row>
    <row r="47" spans="2:17">
      <c r="B47" s="49">
        <f t="shared" si="1"/>
        <v>39</v>
      </c>
      <c r="C47" s="4"/>
      <c r="D47" s="130"/>
      <c r="E47" s="130"/>
      <c r="F47" s="130"/>
      <c r="G47" s="130"/>
      <c r="H47" s="130"/>
      <c r="I47" s="130"/>
      <c r="J47" s="48"/>
      <c r="K47" s="48"/>
      <c r="L47" s="48"/>
      <c r="M47" s="48"/>
      <c r="N47" s="48"/>
      <c r="O47" s="48"/>
      <c r="P47" s="48"/>
      <c r="Q47" s="7">
        <f t="shared" si="3"/>
        <v>0</v>
      </c>
    </row>
    <row r="48" spans="2:17">
      <c r="C48" s="125"/>
      <c r="D48" s="125"/>
      <c r="E48" s="50"/>
      <c r="H48" s="131" t="s">
        <v>19</v>
      </c>
      <c r="I48" s="131"/>
      <c r="J48" s="51">
        <f t="shared" ref="J48:Q48" si="4">COUNTIF(J9:J47,"&gt;=70")</f>
        <v>0</v>
      </c>
      <c r="K48" s="51">
        <f t="shared" si="4"/>
        <v>0</v>
      </c>
      <c r="L48" s="51">
        <f t="shared" si="4"/>
        <v>0</v>
      </c>
      <c r="M48" s="51">
        <f t="shared" si="4"/>
        <v>0</v>
      </c>
      <c r="N48" s="51">
        <f t="shared" si="4"/>
        <v>0</v>
      </c>
      <c r="O48" s="51">
        <f t="shared" si="4"/>
        <v>0</v>
      </c>
      <c r="P48" s="51">
        <f t="shared" si="4"/>
        <v>0</v>
      </c>
      <c r="Q48" s="17">
        <f t="shared" si="4"/>
        <v>0</v>
      </c>
    </row>
    <row r="49" spans="3:17">
      <c r="C49" s="125"/>
      <c r="D49" s="125"/>
      <c r="E49" s="12"/>
      <c r="H49" s="126" t="s">
        <v>20</v>
      </c>
      <c r="I49" s="126"/>
      <c r="J49" s="52">
        <f t="shared" ref="J49:Q49" si="5">COUNTIF(J9:J47,"&lt;70")</f>
        <v>12</v>
      </c>
      <c r="K49" s="52">
        <f t="shared" si="5"/>
        <v>12</v>
      </c>
      <c r="L49" s="52">
        <f t="shared" si="5"/>
        <v>12</v>
      </c>
      <c r="M49" s="52">
        <f t="shared" si="5"/>
        <v>12</v>
      </c>
      <c r="N49" s="52">
        <f t="shared" si="5"/>
        <v>12</v>
      </c>
      <c r="O49" s="52">
        <f t="shared" si="5"/>
        <v>12</v>
      </c>
      <c r="P49" s="52">
        <f t="shared" si="5"/>
        <v>12</v>
      </c>
      <c r="Q49" s="52">
        <f t="shared" si="5"/>
        <v>39</v>
      </c>
    </row>
    <row r="50" spans="3:17">
      <c r="C50" s="125"/>
      <c r="D50" s="125"/>
      <c r="E50" s="125"/>
      <c r="H50" s="126" t="s">
        <v>21</v>
      </c>
      <c r="I50" s="126"/>
      <c r="J50" s="52">
        <f t="shared" ref="J50:Q50" si="6">COUNT(J9:J47)</f>
        <v>12</v>
      </c>
      <c r="K50" s="52">
        <f t="shared" si="6"/>
        <v>12</v>
      </c>
      <c r="L50" s="52">
        <f t="shared" si="6"/>
        <v>12</v>
      </c>
      <c r="M50" s="52">
        <f t="shared" si="6"/>
        <v>12</v>
      </c>
      <c r="N50" s="52">
        <f t="shared" si="6"/>
        <v>12</v>
      </c>
      <c r="O50" s="52">
        <f t="shared" si="6"/>
        <v>12</v>
      </c>
      <c r="P50" s="52">
        <f t="shared" si="6"/>
        <v>12</v>
      </c>
      <c r="Q50" s="52">
        <f t="shared" si="6"/>
        <v>39</v>
      </c>
    </row>
    <row r="51" spans="3:17">
      <c r="C51" s="125"/>
      <c r="D51" s="125"/>
      <c r="E51" s="50"/>
      <c r="F51" s="5"/>
      <c r="H51" s="129" t="s">
        <v>16</v>
      </c>
      <c r="I51" s="129"/>
      <c r="J51" s="15">
        <f>J48/J50</f>
        <v>0</v>
      </c>
      <c r="K51" s="16">
        <f t="shared" ref="K51:Q51" si="7">K48/K50</f>
        <v>0</v>
      </c>
      <c r="L51" s="16">
        <f t="shared" si="7"/>
        <v>0</v>
      </c>
      <c r="M51" s="16">
        <f t="shared" si="7"/>
        <v>0</v>
      </c>
      <c r="N51" s="16">
        <f t="shared" si="7"/>
        <v>0</v>
      </c>
      <c r="O51" s="16">
        <f t="shared" si="7"/>
        <v>0</v>
      </c>
      <c r="P51" s="16">
        <f t="shared" si="7"/>
        <v>0</v>
      </c>
      <c r="Q51" s="16">
        <f t="shared" si="7"/>
        <v>0</v>
      </c>
    </row>
    <row r="52" spans="3:17">
      <c r="C52" s="125"/>
      <c r="D52" s="125"/>
      <c r="E52" s="50"/>
      <c r="F52" s="5"/>
      <c r="H52" s="129" t="s">
        <v>17</v>
      </c>
      <c r="I52" s="129"/>
      <c r="J52" s="15">
        <f>J49/J50</f>
        <v>1</v>
      </c>
      <c r="K52" s="15">
        <f t="shared" ref="K52:Q52" si="8">K49/K50</f>
        <v>1</v>
      </c>
      <c r="L52" s="16">
        <f t="shared" si="8"/>
        <v>1</v>
      </c>
      <c r="M52" s="16">
        <f t="shared" si="8"/>
        <v>1</v>
      </c>
      <c r="N52" s="16">
        <f t="shared" si="8"/>
        <v>1</v>
      </c>
      <c r="O52" s="16">
        <f t="shared" si="8"/>
        <v>1</v>
      </c>
      <c r="P52" s="16">
        <f t="shared" si="8"/>
        <v>1</v>
      </c>
      <c r="Q52" s="16">
        <f t="shared" si="8"/>
        <v>1</v>
      </c>
    </row>
    <row r="53" spans="3:17">
      <c r="C53" s="125"/>
      <c r="D53" s="125"/>
      <c r="E53" s="12"/>
      <c r="F53" s="5"/>
    </row>
    <row r="54" spans="3:17">
      <c r="C54" s="50"/>
      <c r="D54" s="50"/>
      <c r="E54" s="12"/>
      <c r="F54" s="5"/>
    </row>
    <row r="55" spans="3:17">
      <c r="J55" s="127" t="s">
        <v>24</v>
      </c>
      <c r="K55" s="127"/>
      <c r="L55" s="127"/>
      <c r="M55" s="127"/>
      <c r="N55" s="127"/>
      <c r="O55" s="127"/>
      <c r="P55" s="127"/>
    </row>
    <row r="56" spans="3:17">
      <c r="J56" s="128" t="s">
        <v>18</v>
      </c>
      <c r="K56" s="128"/>
      <c r="L56" s="128"/>
      <c r="M56" s="128"/>
      <c r="N56" s="128"/>
      <c r="O56" s="128"/>
      <c r="P56" s="128"/>
    </row>
  </sheetData>
  <mergeCells count="27">
    <mergeCell ref="C53:D53"/>
    <mergeCell ref="J55:P55"/>
    <mergeCell ref="J56:P56"/>
    <mergeCell ref="C50:E50"/>
    <mergeCell ref="H50:I50"/>
    <mergeCell ref="C51:D51"/>
    <mergeCell ref="H51:I51"/>
    <mergeCell ref="C52:D52"/>
    <mergeCell ref="H52:I52"/>
    <mergeCell ref="D46:I46"/>
    <mergeCell ref="D47:I47"/>
    <mergeCell ref="C48:D48"/>
    <mergeCell ref="H48:I48"/>
    <mergeCell ref="C49:D49"/>
    <mergeCell ref="H49:I49"/>
    <mergeCell ref="D42:I42"/>
    <mergeCell ref="D43:I43"/>
    <mergeCell ref="D44:I44"/>
    <mergeCell ref="D45:I45"/>
    <mergeCell ref="D8:I8"/>
    <mergeCell ref="D6:G6"/>
    <mergeCell ref="I6:J6"/>
    <mergeCell ref="K6:P6"/>
    <mergeCell ref="B2:P2"/>
    <mergeCell ref="C3:P3"/>
    <mergeCell ref="J4:K4"/>
    <mergeCell ref="N4:O4"/>
  </mergeCells>
  <phoneticPr fontId="8" type="noConversion"/>
  <conditionalFormatting sqref="J28:O34 L9 N9:O9 O10:O27 J10:J27">
    <cfRule type="cellIs" dxfId="5" priority="7" operator="greaterThan">
      <formula>69</formula>
    </cfRule>
  </conditionalFormatting>
  <conditionalFormatting sqref="K9">
    <cfRule type="cellIs" dxfId="4" priority="3" operator="greaterThan">
      <formula>69</formula>
    </cfRule>
  </conditionalFormatting>
  <conditionalFormatting sqref="K10:N27">
    <cfRule type="cellIs" dxfId="3" priority="1" operator="greaterThan">
      <formula>69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57"/>
  <sheetViews>
    <sheetView topLeftCell="A40" zoomScale="136" zoomScaleNormal="84" workbookViewId="0">
      <selection activeCell="R13" sqref="R13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8" width="7.6640625" customWidth="1"/>
    <col min="9" max="9" width="7.88671875" customWidth="1"/>
    <col min="10" max="10" width="7.109375" customWidth="1"/>
    <col min="11" max="11" width="5.6640625" style="62" customWidth="1"/>
    <col min="12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133" t="s">
        <v>9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"/>
      <c r="R2" s="1"/>
    </row>
    <row r="3" spans="2:18">
      <c r="C3" s="134" t="s">
        <v>8</v>
      </c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1"/>
      <c r="R3" s="11"/>
    </row>
    <row r="4" spans="2:18">
      <c r="C4" t="s">
        <v>0</v>
      </c>
      <c r="D4" s="100" t="s">
        <v>138</v>
      </c>
      <c r="E4" s="65"/>
      <c r="F4" s="65"/>
      <c r="G4" s="65"/>
      <c r="I4" t="s">
        <v>1</v>
      </c>
      <c r="J4" s="135" t="s">
        <v>106</v>
      </c>
      <c r="K4" s="135"/>
      <c r="M4" t="s">
        <v>2</v>
      </c>
      <c r="N4" s="136">
        <v>45722</v>
      </c>
      <c r="O4" s="136"/>
    </row>
    <row r="5" spans="2:18" ht="6.75" customHeight="1">
      <c r="D5" s="3"/>
      <c r="E5" s="3"/>
      <c r="F5" s="3"/>
      <c r="G5" s="3"/>
    </row>
    <row r="6" spans="2:18">
      <c r="C6" t="s">
        <v>3</v>
      </c>
      <c r="D6" s="135" t="s">
        <v>105</v>
      </c>
      <c r="E6" s="135"/>
      <c r="F6" s="135"/>
      <c r="G6" s="135"/>
      <c r="I6" s="137" t="s">
        <v>22</v>
      </c>
      <c r="J6" s="137"/>
      <c r="K6" s="138" t="s">
        <v>24</v>
      </c>
      <c r="L6" s="138"/>
      <c r="M6" s="138"/>
      <c r="N6" s="138"/>
      <c r="O6" s="138"/>
      <c r="P6" s="138"/>
    </row>
    <row r="7" spans="2:18" ht="11.25" customHeight="1"/>
    <row r="8" spans="2:18">
      <c r="B8" s="2" t="s">
        <v>4</v>
      </c>
      <c r="C8" s="32" t="s">
        <v>6</v>
      </c>
      <c r="D8" s="141" t="s">
        <v>5</v>
      </c>
      <c r="E8" s="141"/>
      <c r="F8" s="141"/>
      <c r="G8" s="141"/>
      <c r="H8" s="141"/>
      <c r="I8" s="132"/>
      <c r="J8" s="67" t="s">
        <v>7</v>
      </c>
      <c r="K8" s="62" t="s">
        <v>10</v>
      </c>
      <c r="L8" s="60" t="s">
        <v>11</v>
      </c>
      <c r="M8" s="81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18" ht="15" thickBot="1">
      <c r="B9" s="94">
        <v>1</v>
      </c>
      <c r="C9" s="112" t="s">
        <v>26</v>
      </c>
      <c r="D9" s="114" t="s">
        <v>27</v>
      </c>
      <c r="E9" s="28"/>
      <c r="F9" s="28"/>
      <c r="G9" s="28"/>
      <c r="H9" s="61"/>
      <c r="I9" s="28"/>
      <c r="J9" s="117">
        <v>78</v>
      </c>
      <c r="K9" s="90">
        <v>0</v>
      </c>
      <c r="L9" s="90">
        <v>0</v>
      </c>
      <c r="M9" s="90">
        <v>0</v>
      </c>
      <c r="N9" s="90">
        <v>0</v>
      </c>
      <c r="O9" s="10">
        <v>0</v>
      </c>
      <c r="P9" s="10">
        <v>0</v>
      </c>
      <c r="Q9" s="7">
        <f>SUM(J9:P9)/5</f>
        <v>15.6</v>
      </c>
    </row>
    <row r="10" spans="2:18" ht="15" thickBot="1">
      <c r="B10" s="94">
        <f>B9+1</f>
        <v>2</v>
      </c>
      <c r="C10" s="112" t="s">
        <v>28</v>
      </c>
      <c r="D10" s="115" t="s">
        <v>29</v>
      </c>
      <c r="E10" s="28"/>
      <c r="F10" s="28"/>
      <c r="G10" s="28"/>
      <c r="H10" s="61"/>
      <c r="I10" s="28"/>
      <c r="J10" s="117">
        <v>78</v>
      </c>
      <c r="K10" s="90">
        <v>0</v>
      </c>
      <c r="L10" s="90">
        <v>0</v>
      </c>
      <c r="M10" s="90">
        <v>0</v>
      </c>
      <c r="N10" s="90">
        <v>0</v>
      </c>
      <c r="O10" s="10">
        <v>0</v>
      </c>
      <c r="P10" s="10">
        <v>0</v>
      </c>
      <c r="Q10" s="7">
        <f t="shared" ref="Q10:Q21" si="0">SUM(J10:P10)/5</f>
        <v>15.6</v>
      </c>
    </row>
    <row r="11" spans="2:18" ht="15" thickBot="1">
      <c r="B11" s="94">
        <f t="shared" ref="B11:B48" si="1">B10+1</f>
        <v>3</v>
      </c>
      <c r="C11" s="112" t="s">
        <v>30</v>
      </c>
      <c r="D11" s="115" t="s">
        <v>31</v>
      </c>
      <c r="E11" s="28"/>
      <c r="F11" s="28"/>
      <c r="G11" s="28"/>
      <c r="H11" s="61"/>
      <c r="I11" s="28"/>
      <c r="J11" s="117">
        <v>82</v>
      </c>
      <c r="K11" s="90">
        <v>0</v>
      </c>
      <c r="L11" s="90">
        <v>0</v>
      </c>
      <c r="M11" s="90">
        <v>0</v>
      </c>
      <c r="N11" s="90">
        <v>0</v>
      </c>
      <c r="O11" s="10">
        <v>0</v>
      </c>
      <c r="P11" s="10">
        <v>0</v>
      </c>
      <c r="Q11" s="7">
        <f t="shared" si="0"/>
        <v>16.399999999999999</v>
      </c>
    </row>
    <row r="12" spans="2:18" ht="15" thickBot="1">
      <c r="B12" s="94">
        <f t="shared" si="1"/>
        <v>4</v>
      </c>
      <c r="C12" s="112" t="s">
        <v>32</v>
      </c>
      <c r="D12" s="115" t="s">
        <v>33</v>
      </c>
      <c r="E12" s="28"/>
      <c r="F12" s="28"/>
      <c r="G12" s="28"/>
      <c r="H12" s="61"/>
      <c r="I12" s="28"/>
      <c r="J12" s="117">
        <v>70</v>
      </c>
      <c r="K12" s="90">
        <v>0</v>
      </c>
      <c r="L12" s="90">
        <v>0</v>
      </c>
      <c r="M12" s="90">
        <v>0</v>
      </c>
      <c r="N12" s="90">
        <v>0</v>
      </c>
      <c r="O12" s="10">
        <v>0</v>
      </c>
      <c r="P12" s="10">
        <v>0</v>
      </c>
      <c r="Q12" s="7">
        <f t="shared" si="0"/>
        <v>14</v>
      </c>
    </row>
    <row r="13" spans="2:18" ht="15" thickBot="1">
      <c r="B13" s="94">
        <f t="shared" si="1"/>
        <v>5</v>
      </c>
      <c r="C13" s="112" t="s">
        <v>158</v>
      </c>
      <c r="D13" s="115" t="s">
        <v>153</v>
      </c>
      <c r="E13" s="28"/>
      <c r="F13" s="28"/>
      <c r="G13" s="28"/>
      <c r="H13" s="61"/>
      <c r="I13" s="28"/>
      <c r="J13" s="117">
        <v>70</v>
      </c>
      <c r="K13" s="90">
        <v>0</v>
      </c>
      <c r="L13" s="90">
        <v>0</v>
      </c>
      <c r="M13" s="90">
        <v>0</v>
      </c>
      <c r="N13" s="90">
        <v>0</v>
      </c>
      <c r="O13" s="10">
        <v>0</v>
      </c>
      <c r="P13" s="10">
        <v>0</v>
      </c>
      <c r="Q13" s="7">
        <f t="shared" si="0"/>
        <v>14</v>
      </c>
    </row>
    <row r="14" spans="2:18" ht="15" thickBot="1">
      <c r="B14" s="94">
        <f t="shared" si="1"/>
        <v>6</v>
      </c>
      <c r="C14" s="112" t="s">
        <v>34</v>
      </c>
      <c r="D14" s="115" t="s">
        <v>35</v>
      </c>
      <c r="E14" s="28"/>
      <c r="F14" s="28"/>
      <c r="G14" s="28"/>
      <c r="H14" s="61"/>
      <c r="I14" s="28"/>
      <c r="J14" s="117">
        <v>78</v>
      </c>
      <c r="K14" s="90">
        <v>0</v>
      </c>
      <c r="L14" s="90">
        <v>0</v>
      </c>
      <c r="M14" s="90">
        <v>0</v>
      </c>
      <c r="N14" s="90">
        <v>0</v>
      </c>
      <c r="O14" s="10">
        <v>0</v>
      </c>
      <c r="P14" s="10">
        <v>0</v>
      </c>
      <c r="Q14" s="7">
        <f>SUM(J14:P14)/5</f>
        <v>15.6</v>
      </c>
    </row>
    <row r="15" spans="2:18" ht="15" thickBot="1">
      <c r="B15" s="94">
        <f t="shared" si="1"/>
        <v>7</v>
      </c>
      <c r="C15" s="112" t="s">
        <v>36</v>
      </c>
      <c r="D15" s="115" t="s">
        <v>37</v>
      </c>
      <c r="E15" s="28"/>
      <c r="F15" s="28"/>
      <c r="G15" s="28"/>
      <c r="H15" s="61"/>
      <c r="I15" s="28"/>
      <c r="J15" s="117">
        <v>70</v>
      </c>
      <c r="K15" s="90">
        <v>0</v>
      </c>
      <c r="L15" s="90">
        <v>0</v>
      </c>
      <c r="M15" s="90">
        <v>0</v>
      </c>
      <c r="N15" s="90">
        <v>0</v>
      </c>
      <c r="O15" s="10">
        <v>0</v>
      </c>
      <c r="P15" s="10">
        <v>0</v>
      </c>
      <c r="Q15" s="7">
        <f t="shared" si="0"/>
        <v>14</v>
      </c>
    </row>
    <row r="16" spans="2:18" ht="15" thickBot="1">
      <c r="B16" s="94">
        <f t="shared" si="1"/>
        <v>8</v>
      </c>
      <c r="C16" s="112" t="s">
        <v>38</v>
      </c>
      <c r="D16" s="115" t="s">
        <v>154</v>
      </c>
      <c r="E16" s="28"/>
      <c r="F16" s="28"/>
      <c r="G16" s="28"/>
      <c r="H16" s="61"/>
      <c r="J16" s="117">
        <v>80</v>
      </c>
      <c r="K16" s="90">
        <v>0</v>
      </c>
      <c r="L16" s="90">
        <v>0</v>
      </c>
      <c r="M16" s="90">
        <v>0</v>
      </c>
      <c r="N16" s="90">
        <v>0</v>
      </c>
      <c r="O16" s="10">
        <v>0</v>
      </c>
      <c r="P16" s="10">
        <v>0</v>
      </c>
      <c r="Q16" s="7">
        <f t="shared" si="0"/>
        <v>16</v>
      </c>
    </row>
    <row r="17" spans="2:17" ht="15" thickBot="1">
      <c r="B17" s="94">
        <f t="shared" si="1"/>
        <v>9</v>
      </c>
      <c r="C17" s="112" t="s">
        <v>39</v>
      </c>
      <c r="D17" s="115" t="s">
        <v>40</v>
      </c>
      <c r="E17" s="28"/>
      <c r="F17" s="28"/>
      <c r="G17" s="28"/>
      <c r="H17" s="61"/>
      <c r="I17" s="28"/>
      <c r="J17" s="117">
        <v>76</v>
      </c>
      <c r="K17" s="90">
        <v>0</v>
      </c>
      <c r="L17" s="90">
        <v>0</v>
      </c>
      <c r="M17" s="90">
        <v>0</v>
      </c>
      <c r="N17" s="90">
        <v>0</v>
      </c>
      <c r="O17" s="10">
        <v>0</v>
      </c>
      <c r="P17" s="10">
        <v>0</v>
      </c>
      <c r="Q17" s="7">
        <f t="shared" si="0"/>
        <v>15.2</v>
      </c>
    </row>
    <row r="18" spans="2:17" ht="15" thickBot="1">
      <c r="B18" s="94">
        <f t="shared" si="1"/>
        <v>10</v>
      </c>
      <c r="C18" s="113" t="s">
        <v>159</v>
      </c>
      <c r="D18" s="115" t="s">
        <v>155</v>
      </c>
      <c r="E18" s="28"/>
      <c r="F18" s="28"/>
      <c r="G18" s="28"/>
      <c r="H18" s="61"/>
      <c r="I18" s="53"/>
      <c r="J18" s="117">
        <v>70</v>
      </c>
      <c r="K18" s="90">
        <v>0</v>
      </c>
      <c r="L18" s="90">
        <v>0</v>
      </c>
      <c r="M18" s="90">
        <v>0</v>
      </c>
      <c r="N18" s="90">
        <v>0</v>
      </c>
      <c r="O18" s="10">
        <v>0</v>
      </c>
      <c r="P18" s="10">
        <v>0</v>
      </c>
      <c r="Q18" s="7">
        <f t="shared" si="0"/>
        <v>14</v>
      </c>
    </row>
    <row r="19" spans="2:17" ht="15" thickBot="1">
      <c r="B19" s="94">
        <f t="shared" si="1"/>
        <v>11</v>
      </c>
      <c r="C19" s="112" t="s">
        <v>41</v>
      </c>
      <c r="D19" s="115" t="s">
        <v>42</v>
      </c>
      <c r="E19" s="28"/>
      <c r="F19" s="28"/>
      <c r="G19" s="28"/>
      <c r="H19" s="61"/>
      <c r="I19" s="28"/>
      <c r="J19" s="117">
        <v>76</v>
      </c>
      <c r="K19" s="90">
        <v>0</v>
      </c>
      <c r="L19" s="90">
        <v>0</v>
      </c>
      <c r="M19" s="90">
        <v>0</v>
      </c>
      <c r="N19" s="90">
        <v>0</v>
      </c>
      <c r="O19" s="10">
        <v>0</v>
      </c>
      <c r="P19" s="10">
        <v>0</v>
      </c>
      <c r="Q19" s="7">
        <f t="shared" si="0"/>
        <v>15.2</v>
      </c>
    </row>
    <row r="20" spans="2:17" ht="15" thickBot="1">
      <c r="B20" s="94">
        <f t="shared" si="1"/>
        <v>12</v>
      </c>
      <c r="C20" s="112" t="s">
        <v>43</v>
      </c>
      <c r="D20" s="115" t="s">
        <v>44</v>
      </c>
      <c r="E20" s="28"/>
      <c r="F20" s="28"/>
      <c r="G20" s="28"/>
      <c r="H20" s="61"/>
      <c r="I20" s="28"/>
      <c r="J20" s="117">
        <v>70</v>
      </c>
      <c r="K20" s="90">
        <v>0</v>
      </c>
      <c r="L20" s="90">
        <v>0</v>
      </c>
      <c r="M20" s="90">
        <v>0</v>
      </c>
      <c r="N20" s="90">
        <v>0</v>
      </c>
      <c r="O20" s="10">
        <v>0</v>
      </c>
      <c r="P20" s="10">
        <v>0</v>
      </c>
      <c r="Q20" s="7">
        <f t="shared" si="0"/>
        <v>14</v>
      </c>
    </row>
    <row r="21" spans="2:17" ht="15" thickBot="1">
      <c r="B21" s="94">
        <f t="shared" si="1"/>
        <v>13</v>
      </c>
      <c r="C21" s="112" t="s">
        <v>45</v>
      </c>
      <c r="D21" s="115" t="s">
        <v>46</v>
      </c>
      <c r="E21" s="28"/>
      <c r="F21" s="28"/>
      <c r="G21" s="28"/>
      <c r="H21" s="61"/>
      <c r="I21" s="28"/>
      <c r="J21" s="117">
        <v>76</v>
      </c>
      <c r="K21" s="90">
        <v>0</v>
      </c>
      <c r="L21" s="90">
        <v>0</v>
      </c>
      <c r="M21" s="90">
        <v>0</v>
      </c>
      <c r="N21" s="90">
        <v>0</v>
      </c>
      <c r="O21" s="10">
        <v>0</v>
      </c>
      <c r="P21" s="10">
        <v>0</v>
      </c>
      <c r="Q21" s="7">
        <f t="shared" si="0"/>
        <v>15.2</v>
      </c>
    </row>
    <row r="22" spans="2:17" ht="15" thickBot="1">
      <c r="B22" s="94">
        <f t="shared" si="1"/>
        <v>14</v>
      </c>
      <c r="C22" s="112" t="s">
        <v>47</v>
      </c>
      <c r="D22" s="115" t="s">
        <v>48</v>
      </c>
      <c r="E22" s="28"/>
      <c r="F22" s="28"/>
      <c r="G22" s="28"/>
      <c r="H22" s="61"/>
      <c r="I22" s="28"/>
      <c r="J22" s="117">
        <v>82</v>
      </c>
      <c r="K22" s="90">
        <v>0</v>
      </c>
      <c r="L22" s="90">
        <v>0</v>
      </c>
      <c r="M22" s="90">
        <v>0</v>
      </c>
      <c r="N22" s="90">
        <v>0</v>
      </c>
      <c r="O22" s="48">
        <v>0</v>
      </c>
      <c r="P22" s="48">
        <v>0</v>
      </c>
      <c r="Q22" s="7">
        <f t="shared" ref="Q22:Q42" si="2">SUM(J22:P22)/5</f>
        <v>16.399999999999999</v>
      </c>
    </row>
    <row r="23" spans="2:17" ht="15" thickBot="1">
      <c r="B23" s="94">
        <f t="shared" si="1"/>
        <v>15</v>
      </c>
      <c r="C23" s="112" t="s">
        <v>49</v>
      </c>
      <c r="D23" s="115" t="s">
        <v>50</v>
      </c>
      <c r="E23" s="28"/>
      <c r="F23" s="28"/>
      <c r="G23" s="28"/>
      <c r="H23" s="61"/>
      <c r="I23" s="28"/>
      <c r="J23" s="117">
        <v>82</v>
      </c>
      <c r="K23" s="90">
        <v>0</v>
      </c>
      <c r="L23" s="90">
        <v>0</v>
      </c>
      <c r="M23" s="90">
        <v>0</v>
      </c>
      <c r="N23" s="90">
        <v>0</v>
      </c>
      <c r="O23" s="48">
        <v>0</v>
      </c>
      <c r="P23" s="48">
        <v>0</v>
      </c>
      <c r="Q23" s="7">
        <f t="shared" si="2"/>
        <v>16.399999999999999</v>
      </c>
    </row>
    <row r="24" spans="2:17" ht="15" thickBot="1">
      <c r="B24" s="94">
        <f t="shared" si="1"/>
        <v>16</v>
      </c>
      <c r="C24" s="112" t="s">
        <v>51</v>
      </c>
      <c r="D24" s="115" t="s">
        <v>52</v>
      </c>
      <c r="E24" s="28"/>
      <c r="F24" s="28"/>
      <c r="G24" s="28"/>
      <c r="H24" s="61"/>
      <c r="I24" s="28"/>
      <c r="J24" s="117">
        <v>78</v>
      </c>
      <c r="K24" s="90">
        <v>0</v>
      </c>
      <c r="L24" s="90">
        <v>0</v>
      </c>
      <c r="M24" s="90">
        <v>0</v>
      </c>
      <c r="N24" s="90">
        <v>0</v>
      </c>
      <c r="O24" s="48">
        <v>0</v>
      </c>
      <c r="P24" s="48">
        <v>0</v>
      </c>
      <c r="Q24" s="7">
        <f t="shared" si="2"/>
        <v>15.6</v>
      </c>
    </row>
    <row r="25" spans="2:17" ht="15" thickBot="1">
      <c r="B25" s="94">
        <f t="shared" si="1"/>
        <v>17</v>
      </c>
      <c r="C25" s="112" t="s">
        <v>160</v>
      </c>
      <c r="D25" s="115" t="s">
        <v>156</v>
      </c>
      <c r="E25" s="28"/>
      <c r="F25" s="28"/>
      <c r="G25" s="28"/>
      <c r="H25" s="61"/>
      <c r="I25" s="28"/>
      <c r="J25" s="117">
        <v>70</v>
      </c>
      <c r="K25" s="90">
        <v>0</v>
      </c>
      <c r="L25" s="90">
        <v>0</v>
      </c>
      <c r="M25" s="90">
        <v>0</v>
      </c>
      <c r="N25" s="90">
        <v>0</v>
      </c>
      <c r="O25" s="48">
        <v>0</v>
      </c>
      <c r="P25" s="48">
        <v>0</v>
      </c>
      <c r="Q25" s="7">
        <f t="shared" si="2"/>
        <v>14</v>
      </c>
    </row>
    <row r="26" spans="2:17" ht="15" thickBot="1">
      <c r="B26" s="94">
        <f t="shared" si="1"/>
        <v>18</v>
      </c>
      <c r="C26" s="112" t="s">
        <v>161</v>
      </c>
      <c r="D26" s="116" t="s">
        <v>157</v>
      </c>
      <c r="E26" s="28"/>
      <c r="F26" s="28"/>
      <c r="G26" s="28"/>
      <c r="H26" s="61"/>
      <c r="I26" s="28"/>
      <c r="J26" s="118">
        <v>0</v>
      </c>
      <c r="K26" s="90">
        <v>0</v>
      </c>
      <c r="L26" s="90">
        <v>0</v>
      </c>
      <c r="M26" s="90">
        <v>0</v>
      </c>
      <c r="N26" s="90">
        <v>0</v>
      </c>
      <c r="O26" s="48">
        <v>0</v>
      </c>
      <c r="P26" s="48">
        <v>0</v>
      </c>
      <c r="Q26" s="7">
        <f t="shared" si="2"/>
        <v>0</v>
      </c>
    </row>
    <row r="27" spans="2:17">
      <c r="B27" s="9">
        <f t="shared" si="1"/>
        <v>19</v>
      </c>
      <c r="C27" s="111"/>
      <c r="D27" s="34"/>
      <c r="E27" s="34"/>
      <c r="F27" s="34"/>
      <c r="G27" s="34"/>
      <c r="H27" s="111"/>
      <c r="I27" s="28"/>
      <c r="J27" s="90"/>
      <c r="K27" s="90"/>
      <c r="L27" s="90"/>
      <c r="M27" s="90"/>
      <c r="N27" s="90"/>
      <c r="O27" s="48"/>
      <c r="P27" s="48"/>
      <c r="Q27" s="7">
        <f t="shared" si="2"/>
        <v>0</v>
      </c>
    </row>
    <row r="28" spans="2:17">
      <c r="B28" s="9">
        <f t="shared" si="1"/>
        <v>20</v>
      </c>
      <c r="C28" s="61"/>
      <c r="D28" s="28"/>
      <c r="E28" s="28"/>
      <c r="F28" s="28"/>
      <c r="G28" s="28"/>
      <c r="H28" s="61"/>
      <c r="I28" s="28"/>
      <c r="J28" s="90"/>
      <c r="K28" s="90"/>
      <c r="L28" s="90"/>
      <c r="M28" s="90"/>
      <c r="N28" s="90"/>
      <c r="O28" s="48"/>
      <c r="P28" s="48"/>
      <c r="Q28" s="7">
        <f t="shared" si="2"/>
        <v>0</v>
      </c>
    </row>
    <row r="29" spans="2:17">
      <c r="B29" s="9">
        <f t="shared" si="1"/>
        <v>21</v>
      </c>
      <c r="C29" s="61"/>
      <c r="D29" s="28"/>
      <c r="E29" s="28"/>
      <c r="F29" s="28"/>
      <c r="G29" s="28"/>
      <c r="H29" s="61"/>
      <c r="I29" s="28"/>
      <c r="J29" s="90"/>
      <c r="K29" s="90"/>
      <c r="L29" s="90"/>
      <c r="M29" s="90"/>
      <c r="N29" s="90"/>
      <c r="O29" s="48"/>
      <c r="P29" s="48"/>
      <c r="Q29" s="7">
        <f t="shared" si="2"/>
        <v>0</v>
      </c>
    </row>
    <row r="30" spans="2:17">
      <c r="B30" s="9"/>
      <c r="C30" s="61"/>
      <c r="D30" s="28"/>
      <c r="E30" s="28"/>
      <c r="F30" s="28"/>
      <c r="G30" s="28"/>
      <c r="H30" s="61"/>
      <c r="I30" s="28"/>
      <c r="J30" s="90"/>
      <c r="K30" s="90"/>
      <c r="L30" s="90"/>
      <c r="M30" s="90"/>
      <c r="N30" s="90"/>
      <c r="O30" s="48"/>
      <c r="P30" s="48"/>
      <c r="Q30" s="7">
        <f t="shared" si="2"/>
        <v>0</v>
      </c>
    </row>
    <row r="31" spans="2:17">
      <c r="B31" s="9"/>
      <c r="C31" s="61"/>
      <c r="D31" s="28"/>
      <c r="E31" s="28"/>
      <c r="F31" s="28"/>
      <c r="G31" s="28"/>
      <c r="H31" s="61"/>
      <c r="I31" s="28"/>
      <c r="J31" s="68"/>
      <c r="L31" s="60"/>
      <c r="M31" s="48"/>
      <c r="N31" s="48"/>
      <c r="O31" s="48"/>
      <c r="P31" s="48"/>
      <c r="Q31" s="7">
        <f t="shared" si="2"/>
        <v>0</v>
      </c>
    </row>
    <row r="32" spans="2:17">
      <c r="B32" s="9"/>
      <c r="C32" s="61"/>
      <c r="D32" s="28"/>
      <c r="E32" s="28"/>
      <c r="F32" s="28"/>
      <c r="G32" s="28"/>
      <c r="H32" s="61"/>
      <c r="I32" s="28"/>
      <c r="J32" s="68"/>
      <c r="L32" s="60"/>
      <c r="M32" s="48"/>
      <c r="N32" s="48"/>
      <c r="O32" s="48"/>
      <c r="P32" s="48"/>
      <c r="Q32" s="7">
        <f t="shared" si="2"/>
        <v>0</v>
      </c>
    </row>
    <row r="33" spans="2:17">
      <c r="B33" s="9"/>
      <c r="C33" s="61"/>
      <c r="D33" s="28"/>
      <c r="E33" s="28"/>
      <c r="F33" s="28"/>
      <c r="G33" s="28"/>
      <c r="H33" s="61"/>
      <c r="I33" s="28"/>
      <c r="J33" s="68"/>
      <c r="L33" s="60"/>
      <c r="M33" s="48"/>
      <c r="N33" s="48"/>
      <c r="O33" s="48"/>
      <c r="P33" s="48"/>
      <c r="Q33" s="7">
        <f t="shared" si="2"/>
        <v>0</v>
      </c>
    </row>
    <row r="34" spans="2:17">
      <c r="B34" s="9"/>
      <c r="C34" s="61"/>
      <c r="D34" s="28"/>
      <c r="E34" s="28"/>
      <c r="F34" s="28"/>
      <c r="G34" s="28"/>
      <c r="H34" s="61"/>
      <c r="I34" s="28"/>
      <c r="J34" s="68"/>
      <c r="L34" s="60"/>
      <c r="M34" s="48"/>
      <c r="N34" s="48"/>
      <c r="O34" s="48"/>
      <c r="P34" s="48"/>
      <c r="Q34" s="7">
        <f t="shared" si="2"/>
        <v>0</v>
      </c>
    </row>
    <row r="35" spans="2:17">
      <c r="B35" s="9"/>
      <c r="C35" s="61"/>
      <c r="D35" s="28"/>
      <c r="E35" s="28"/>
      <c r="F35" s="28"/>
      <c r="G35" s="28"/>
      <c r="H35" s="61"/>
      <c r="I35" s="28"/>
      <c r="J35" s="68"/>
      <c r="L35" s="60"/>
      <c r="M35" s="48"/>
      <c r="N35" s="48"/>
      <c r="O35" s="48"/>
      <c r="P35" s="48"/>
      <c r="Q35" s="7">
        <f t="shared" si="2"/>
        <v>0</v>
      </c>
    </row>
    <row r="36" spans="2:17">
      <c r="B36" s="9"/>
      <c r="C36" s="61"/>
      <c r="D36" s="28"/>
      <c r="E36" s="28"/>
      <c r="F36" s="28"/>
      <c r="G36" s="28"/>
      <c r="H36" s="28"/>
      <c r="I36" s="28"/>
      <c r="J36" s="68"/>
      <c r="L36" s="60"/>
      <c r="M36" s="48"/>
      <c r="N36" s="48"/>
      <c r="O36" s="48"/>
      <c r="P36" s="48"/>
      <c r="Q36" s="7">
        <f t="shared" si="2"/>
        <v>0</v>
      </c>
    </row>
    <row r="37" spans="2:17">
      <c r="B37" s="9"/>
      <c r="C37" s="61"/>
      <c r="D37" s="28"/>
      <c r="E37" s="28"/>
      <c r="F37" s="28"/>
      <c r="G37" s="28"/>
      <c r="H37" s="28"/>
      <c r="I37" s="28"/>
      <c r="J37" s="68"/>
      <c r="L37" s="60"/>
      <c r="M37" s="48"/>
      <c r="N37" s="48"/>
      <c r="O37" s="48"/>
      <c r="P37" s="48"/>
      <c r="Q37" s="7">
        <f t="shared" si="2"/>
        <v>0</v>
      </c>
    </row>
    <row r="38" spans="2:17">
      <c r="B38" s="9"/>
      <c r="C38" s="61"/>
      <c r="D38" s="28"/>
      <c r="E38" s="28"/>
      <c r="F38" s="28"/>
      <c r="G38" s="28"/>
      <c r="H38" s="28"/>
      <c r="I38" s="28"/>
      <c r="J38" s="68"/>
      <c r="L38" s="60"/>
      <c r="M38" s="48"/>
      <c r="N38" s="48"/>
      <c r="O38" s="48"/>
      <c r="P38" s="48"/>
      <c r="Q38" s="7">
        <f t="shared" si="2"/>
        <v>0</v>
      </c>
    </row>
    <row r="39" spans="2:17">
      <c r="B39" s="9"/>
      <c r="C39" s="61"/>
      <c r="D39" s="28"/>
      <c r="E39" s="28"/>
      <c r="F39" s="28"/>
      <c r="G39" s="28"/>
      <c r="H39" s="28"/>
      <c r="I39" s="28"/>
      <c r="J39" s="68"/>
      <c r="L39" s="60"/>
      <c r="M39" s="48"/>
      <c r="N39" s="48"/>
      <c r="O39" s="48"/>
      <c r="P39" s="48"/>
      <c r="Q39" s="7">
        <f t="shared" si="2"/>
        <v>0</v>
      </c>
    </row>
    <row r="40" spans="2:17">
      <c r="B40" s="9"/>
      <c r="C40" s="61"/>
      <c r="D40" s="28"/>
      <c r="E40" s="28"/>
      <c r="F40" s="28"/>
      <c r="G40" s="28"/>
      <c r="H40" s="28"/>
      <c r="I40" s="28"/>
      <c r="J40" s="68"/>
      <c r="L40" s="60"/>
      <c r="M40" s="48"/>
      <c r="N40" s="48"/>
      <c r="O40" s="48"/>
      <c r="P40" s="48"/>
      <c r="Q40" s="7">
        <f t="shared" si="2"/>
        <v>0</v>
      </c>
    </row>
    <row r="41" spans="2:17">
      <c r="B41" s="9"/>
      <c r="C41" s="61"/>
      <c r="D41" s="28"/>
      <c r="E41" s="28"/>
      <c r="F41" s="28"/>
      <c r="G41" s="28"/>
      <c r="H41" s="28"/>
      <c r="I41" s="28"/>
      <c r="J41" s="68"/>
      <c r="L41" s="60"/>
      <c r="M41" s="48"/>
      <c r="N41" s="48"/>
      <c r="O41" s="48"/>
      <c r="P41" s="48"/>
      <c r="Q41" s="7">
        <f t="shared" si="2"/>
        <v>0</v>
      </c>
    </row>
    <row r="42" spans="2:17">
      <c r="B42" s="9"/>
      <c r="C42" s="49"/>
      <c r="D42" s="27"/>
      <c r="E42" s="28"/>
      <c r="F42" s="28"/>
      <c r="G42" s="28"/>
      <c r="H42" s="28"/>
      <c r="I42" s="29"/>
      <c r="J42" s="69"/>
      <c r="L42" s="60"/>
      <c r="M42" s="48"/>
      <c r="N42" s="48"/>
      <c r="O42" s="48"/>
      <c r="P42" s="48"/>
      <c r="Q42" s="7">
        <f t="shared" si="2"/>
        <v>0</v>
      </c>
    </row>
    <row r="43" spans="2:17">
      <c r="B43" s="9"/>
      <c r="C43" s="49"/>
      <c r="D43" s="27"/>
      <c r="E43" s="28"/>
      <c r="F43" s="28"/>
      <c r="G43" s="28"/>
      <c r="H43" s="28"/>
      <c r="I43" s="29"/>
      <c r="J43" s="70"/>
      <c r="L43" s="60"/>
      <c r="M43" s="10"/>
      <c r="N43" s="10"/>
      <c r="O43" s="10"/>
      <c r="P43" s="10"/>
      <c r="Q43" s="7">
        <f t="shared" ref="Q43:Q48" si="3">SUM(J43:P43)/7</f>
        <v>0</v>
      </c>
    </row>
    <row r="44" spans="2:17">
      <c r="B44" s="9">
        <f t="shared" si="1"/>
        <v>1</v>
      </c>
      <c r="C44" s="49"/>
      <c r="D44" s="27"/>
      <c r="E44" s="28"/>
      <c r="F44" s="28"/>
      <c r="G44" s="28"/>
      <c r="H44" s="28"/>
      <c r="I44" s="29"/>
      <c r="J44" s="70"/>
      <c r="L44" s="60"/>
      <c r="M44" s="10"/>
      <c r="N44" s="10"/>
      <c r="O44" s="10"/>
      <c r="P44" s="10"/>
      <c r="Q44" s="7">
        <f t="shared" si="3"/>
        <v>0</v>
      </c>
    </row>
    <row r="45" spans="2:17">
      <c r="B45" s="9">
        <f t="shared" si="1"/>
        <v>2</v>
      </c>
      <c r="C45" s="4"/>
      <c r="D45" s="27"/>
      <c r="E45" s="28"/>
      <c r="F45" s="28"/>
      <c r="G45" s="28"/>
      <c r="H45" s="28"/>
      <c r="I45" s="29"/>
      <c r="J45" s="70"/>
      <c r="L45" s="60"/>
      <c r="M45" s="10"/>
      <c r="N45" s="10"/>
      <c r="O45" s="10"/>
      <c r="P45" s="10"/>
      <c r="Q45" s="7">
        <f t="shared" si="3"/>
        <v>0</v>
      </c>
    </row>
    <row r="46" spans="2:17">
      <c r="B46" s="9">
        <f t="shared" si="1"/>
        <v>3</v>
      </c>
      <c r="C46" s="4"/>
      <c r="D46" s="130"/>
      <c r="E46" s="130"/>
      <c r="F46" s="130"/>
      <c r="G46" s="130"/>
      <c r="H46" s="130"/>
      <c r="I46" s="130"/>
      <c r="J46" s="70"/>
      <c r="L46" s="60"/>
      <c r="M46" s="10"/>
      <c r="N46" s="10"/>
      <c r="O46" s="10"/>
      <c r="P46" s="10"/>
      <c r="Q46" s="7">
        <f t="shared" si="3"/>
        <v>0</v>
      </c>
    </row>
    <row r="47" spans="2:17">
      <c r="B47" s="9">
        <f t="shared" si="1"/>
        <v>4</v>
      </c>
      <c r="C47" s="4"/>
      <c r="D47" s="130"/>
      <c r="E47" s="130"/>
      <c r="F47" s="130"/>
      <c r="G47" s="130"/>
      <c r="H47" s="130"/>
      <c r="I47" s="130"/>
      <c r="J47" s="70"/>
      <c r="L47" s="60"/>
      <c r="M47" s="10"/>
      <c r="N47" s="10"/>
      <c r="O47" s="10"/>
      <c r="P47" s="10"/>
      <c r="Q47" s="7">
        <f t="shared" si="3"/>
        <v>0</v>
      </c>
    </row>
    <row r="48" spans="2:17">
      <c r="B48" s="9">
        <f t="shared" si="1"/>
        <v>5</v>
      </c>
      <c r="C48" s="4"/>
      <c r="D48" s="130"/>
      <c r="E48" s="130"/>
      <c r="F48" s="130"/>
      <c r="G48" s="130"/>
      <c r="H48" s="130"/>
      <c r="I48" s="130"/>
      <c r="J48" s="70"/>
      <c r="L48" s="60"/>
      <c r="M48" s="10"/>
      <c r="N48" s="10"/>
      <c r="O48" s="10"/>
      <c r="P48" s="10"/>
      <c r="Q48" s="7">
        <f t="shared" si="3"/>
        <v>0</v>
      </c>
    </row>
    <row r="49" spans="3:17">
      <c r="C49" s="125"/>
      <c r="D49" s="125"/>
      <c r="E49" s="8"/>
      <c r="H49" s="131" t="s">
        <v>19</v>
      </c>
      <c r="I49" s="131"/>
      <c r="J49" s="71">
        <f t="shared" ref="J49:Q49" si="4">COUNTIF(J9:J48,"&gt;=70")</f>
        <v>17</v>
      </c>
      <c r="K49" s="63">
        <f t="shared" si="4"/>
        <v>0</v>
      </c>
      <c r="L49" s="74">
        <f t="shared" si="4"/>
        <v>0</v>
      </c>
      <c r="M49" s="13">
        <f t="shared" si="4"/>
        <v>0</v>
      </c>
      <c r="N49" s="13">
        <f t="shared" si="4"/>
        <v>0</v>
      </c>
      <c r="O49" s="13">
        <f t="shared" si="4"/>
        <v>0</v>
      </c>
      <c r="P49" s="13">
        <f t="shared" si="4"/>
        <v>0</v>
      </c>
      <c r="Q49" s="17">
        <f t="shared" si="4"/>
        <v>0</v>
      </c>
    </row>
    <row r="50" spans="3:17">
      <c r="C50" s="125"/>
      <c r="D50" s="125"/>
      <c r="E50" s="12"/>
      <c r="H50" s="126" t="s">
        <v>20</v>
      </c>
      <c r="I50" s="126"/>
      <c r="J50" s="72">
        <f t="shared" ref="J50:Q50" si="5">COUNTIF(J9:J48,"&lt;70")</f>
        <v>1</v>
      </c>
      <c r="K50" s="63">
        <f t="shared" si="5"/>
        <v>18</v>
      </c>
      <c r="L50" s="75">
        <f t="shared" si="5"/>
        <v>18</v>
      </c>
      <c r="M50" s="14">
        <f t="shared" si="5"/>
        <v>18</v>
      </c>
      <c r="N50" s="14">
        <f t="shared" si="5"/>
        <v>18</v>
      </c>
      <c r="O50" s="14">
        <f t="shared" si="5"/>
        <v>18</v>
      </c>
      <c r="P50" s="14">
        <f t="shared" si="5"/>
        <v>18</v>
      </c>
      <c r="Q50" s="14">
        <f t="shared" si="5"/>
        <v>40</v>
      </c>
    </row>
    <row r="51" spans="3:17">
      <c r="C51" s="125"/>
      <c r="D51" s="125"/>
      <c r="E51" s="125"/>
      <c r="H51" s="126" t="s">
        <v>21</v>
      </c>
      <c r="I51" s="126"/>
      <c r="J51" s="72">
        <f t="shared" ref="J51:Q51" si="6">COUNT(J9:J48)</f>
        <v>18</v>
      </c>
      <c r="K51" s="63">
        <f t="shared" si="6"/>
        <v>18</v>
      </c>
      <c r="L51" s="75">
        <f t="shared" si="6"/>
        <v>18</v>
      </c>
      <c r="M51" s="14">
        <f t="shared" si="6"/>
        <v>18</v>
      </c>
      <c r="N51" s="14">
        <f t="shared" si="6"/>
        <v>18</v>
      </c>
      <c r="O51" s="14">
        <f t="shared" si="6"/>
        <v>18</v>
      </c>
      <c r="P51" s="14">
        <f t="shared" si="6"/>
        <v>18</v>
      </c>
      <c r="Q51" s="14">
        <f t="shared" si="6"/>
        <v>40</v>
      </c>
    </row>
    <row r="52" spans="3:17">
      <c r="C52" s="125"/>
      <c r="D52" s="125"/>
      <c r="E52" s="8"/>
      <c r="F52" s="5"/>
      <c r="H52" s="129" t="s">
        <v>16</v>
      </c>
      <c r="I52" s="129"/>
      <c r="J52" s="73">
        <f>J49/J51</f>
        <v>0.94444444444444442</v>
      </c>
      <c r="K52" s="16">
        <f t="shared" ref="K52:Q52" si="7">K49/K51</f>
        <v>0</v>
      </c>
      <c r="L52" s="76">
        <f t="shared" si="7"/>
        <v>0</v>
      </c>
      <c r="M52" s="16">
        <f t="shared" si="7"/>
        <v>0</v>
      </c>
      <c r="N52" s="16">
        <f t="shared" si="7"/>
        <v>0</v>
      </c>
      <c r="O52" s="16">
        <f t="shared" si="7"/>
        <v>0</v>
      </c>
      <c r="P52" s="16">
        <f t="shared" si="7"/>
        <v>0</v>
      </c>
      <c r="Q52" s="16">
        <f t="shared" si="7"/>
        <v>0</v>
      </c>
    </row>
    <row r="53" spans="3:17">
      <c r="C53" s="125"/>
      <c r="D53" s="125"/>
      <c r="E53" s="8"/>
      <c r="F53" s="5"/>
      <c r="H53" s="129" t="s">
        <v>17</v>
      </c>
      <c r="I53" s="129"/>
      <c r="J53" s="73">
        <f>J50/J51</f>
        <v>5.5555555555555552E-2</v>
      </c>
      <c r="K53" s="15">
        <f t="shared" ref="K53:Q53" si="8">K50/K51</f>
        <v>1</v>
      </c>
      <c r="L53" s="76">
        <f t="shared" si="8"/>
        <v>1</v>
      </c>
      <c r="M53" s="16">
        <f t="shared" si="8"/>
        <v>1</v>
      </c>
      <c r="N53" s="16">
        <f t="shared" si="8"/>
        <v>1</v>
      </c>
      <c r="O53" s="16">
        <f t="shared" si="8"/>
        <v>1</v>
      </c>
      <c r="P53" s="16">
        <f t="shared" si="8"/>
        <v>1</v>
      </c>
      <c r="Q53" s="16">
        <f t="shared" si="8"/>
        <v>1</v>
      </c>
    </row>
    <row r="54" spans="3:17">
      <c r="C54" s="125"/>
      <c r="D54" s="125"/>
      <c r="E54" s="12"/>
      <c r="F54" s="5"/>
    </row>
    <row r="55" spans="3:17">
      <c r="C55" s="8"/>
      <c r="D55" s="8"/>
      <c r="E55" s="12"/>
      <c r="F55" s="5"/>
    </row>
    <row r="56" spans="3:17">
      <c r="J56" s="127" t="s">
        <v>24</v>
      </c>
      <c r="K56" s="127"/>
      <c r="L56" s="127"/>
      <c r="M56" s="127"/>
      <c r="N56" s="127"/>
      <c r="O56" s="127"/>
      <c r="P56" s="127"/>
    </row>
    <row r="57" spans="3:17">
      <c r="J57" s="128" t="s">
        <v>18</v>
      </c>
      <c r="K57" s="128"/>
      <c r="L57" s="128"/>
      <c r="M57" s="128"/>
      <c r="N57" s="128"/>
      <c r="O57" s="128"/>
      <c r="P57" s="128"/>
    </row>
  </sheetData>
  <mergeCells count="24">
    <mergeCell ref="B2:P2"/>
    <mergeCell ref="C3:P3"/>
    <mergeCell ref="J4:K4"/>
    <mergeCell ref="N4:O4"/>
    <mergeCell ref="I6:J6"/>
    <mergeCell ref="K6:P6"/>
    <mergeCell ref="D8:I8"/>
    <mergeCell ref="D6:G6"/>
    <mergeCell ref="D46:I46"/>
    <mergeCell ref="D47:I47"/>
    <mergeCell ref="D48:I48"/>
    <mergeCell ref="C49:D49"/>
    <mergeCell ref="H49:I49"/>
    <mergeCell ref="C50:D50"/>
    <mergeCell ref="H50:I50"/>
    <mergeCell ref="C54:D54"/>
    <mergeCell ref="J56:P56"/>
    <mergeCell ref="J57:P57"/>
    <mergeCell ref="C51:E51"/>
    <mergeCell ref="H51:I51"/>
    <mergeCell ref="C52:D52"/>
    <mergeCell ref="H52:I52"/>
    <mergeCell ref="C53:D53"/>
    <mergeCell ref="H53:I53"/>
  </mergeCells>
  <conditionalFormatting sqref="J31">
    <cfRule type="cellIs" dxfId="2" priority="6" operator="greaterThan">
      <formula>69</formula>
    </cfRule>
  </conditionalFormatting>
  <conditionalFormatting sqref="J32:J41">
    <cfRule type="cellIs" dxfId="1" priority="5" operator="greaterThan">
      <formula>69</formula>
    </cfRule>
  </conditionalFormatting>
  <conditionalFormatting sqref="J9:J26">
    <cfRule type="cellIs" dxfId="0" priority="1" operator="greaterThan">
      <formula>69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7"/>
  <sheetViews>
    <sheetView tabSelected="1" zoomScale="133" zoomScaleNormal="160" workbookViewId="0">
      <selection activeCell="J48" sqref="J48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133" t="s">
        <v>9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"/>
      <c r="R2" s="1"/>
    </row>
    <row r="3" spans="2:18">
      <c r="C3" s="134" t="s">
        <v>8</v>
      </c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1"/>
      <c r="R3" s="11"/>
    </row>
    <row r="4" spans="2:18">
      <c r="C4" t="s">
        <v>0</v>
      </c>
      <c r="D4" s="142" t="s">
        <v>151</v>
      </c>
      <c r="E4" s="142"/>
      <c r="F4" s="142"/>
      <c r="G4" s="142"/>
      <c r="I4" t="s">
        <v>1</v>
      </c>
      <c r="J4" s="135" t="s">
        <v>152</v>
      </c>
      <c r="K4" s="135"/>
      <c r="M4" t="s">
        <v>2</v>
      </c>
      <c r="N4" s="136">
        <v>45722</v>
      </c>
      <c r="O4" s="136"/>
    </row>
    <row r="5" spans="2:18" ht="6.75" customHeight="1">
      <c r="D5" s="3"/>
      <c r="E5" s="3"/>
      <c r="F5" s="3"/>
      <c r="G5" s="3"/>
    </row>
    <row r="6" spans="2:18">
      <c r="C6" t="s">
        <v>3</v>
      </c>
      <c r="D6" s="135" t="s">
        <v>105</v>
      </c>
      <c r="E6" s="135"/>
      <c r="F6" s="135"/>
      <c r="G6" s="135"/>
      <c r="I6" s="137" t="s">
        <v>22</v>
      </c>
      <c r="J6" s="137"/>
      <c r="K6" s="138" t="s">
        <v>24</v>
      </c>
      <c r="L6" s="138"/>
      <c r="M6" s="138"/>
      <c r="N6" s="138"/>
      <c r="O6" s="138"/>
      <c r="P6" s="138"/>
    </row>
    <row r="7" spans="2:18" ht="11.25" customHeight="1"/>
    <row r="8" spans="2:18">
      <c r="B8" s="2" t="s">
        <v>4</v>
      </c>
      <c r="C8" s="2" t="s">
        <v>6</v>
      </c>
      <c r="D8" s="141" t="s">
        <v>5</v>
      </c>
      <c r="E8" s="141"/>
      <c r="F8" s="141"/>
      <c r="G8" s="141"/>
      <c r="H8" s="141"/>
      <c r="I8" s="141"/>
      <c r="J8" s="23" t="s">
        <v>7</v>
      </c>
      <c r="K8" s="77" t="s">
        <v>10</v>
      </c>
      <c r="L8" s="80" t="s">
        <v>11</v>
      </c>
      <c r="M8" s="85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18" ht="15" customHeight="1">
      <c r="B9" s="41">
        <v>1</v>
      </c>
      <c r="C9" s="101" t="s">
        <v>163</v>
      </c>
      <c r="D9" s="121" t="s">
        <v>53</v>
      </c>
      <c r="E9" s="28"/>
      <c r="F9" s="28"/>
      <c r="G9" s="28"/>
      <c r="H9" s="28"/>
      <c r="I9" s="29"/>
      <c r="J9" s="25">
        <v>87</v>
      </c>
      <c r="K9" s="25">
        <v>80</v>
      </c>
      <c r="L9" s="90">
        <v>0</v>
      </c>
      <c r="M9" s="90">
        <v>0</v>
      </c>
      <c r="N9" s="90">
        <v>0</v>
      </c>
      <c r="O9" s="10">
        <v>0</v>
      </c>
      <c r="P9" s="10">
        <v>0</v>
      </c>
      <c r="Q9" s="7">
        <f>SUM(J9:P9)/5</f>
        <v>33.4</v>
      </c>
    </row>
    <row r="10" spans="2:18" ht="15" customHeight="1">
      <c r="B10" s="41">
        <v>2</v>
      </c>
      <c r="C10" s="101" t="s">
        <v>54</v>
      </c>
      <c r="D10" s="121" t="s">
        <v>55</v>
      </c>
      <c r="E10" s="28"/>
      <c r="F10" s="28"/>
      <c r="G10" s="28"/>
      <c r="H10" s="28"/>
      <c r="I10" s="29"/>
      <c r="J10" s="25">
        <v>92</v>
      </c>
      <c r="K10" s="25">
        <v>80</v>
      </c>
      <c r="L10" s="90">
        <v>0</v>
      </c>
      <c r="M10" s="90">
        <v>0</v>
      </c>
      <c r="N10" s="90">
        <v>0</v>
      </c>
      <c r="O10" s="10">
        <v>0</v>
      </c>
      <c r="P10" s="10">
        <v>0</v>
      </c>
      <c r="Q10" s="7">
        <f t="shared" ref="Q10:Q24" si="0">SUM(J10:P10)/5</f>
        <v>34.4</v>
      </c>
    </row>
    <row r="11" spans="2:18" ht="15" customHeight="1">
      <c r="B11" s="41">
        <v>3</v>
      </c>
      <c r="C11" s="101" t="s">
        <v>164</v>
      </c>
      <c r="D11" s="121" t="s">
        <v>56</v>
      </c>
      <c r="E11" s="28"/>
      <c r="F11" s="28"/>
      <c r="G11" s="28"/>
      <c r="H11" s="28"/>
      <c r="I11" s="29"/>
      <c r="J11" s="25">
        <v>87</v>
      </c>
      <c r="K11" s="25">
        <v>81</v>
      </c>
      <c r="L11" s="90">
        <v>0</v>
      </c>
      <c r="M11" s="90">
        <v>0</v>
      </c>
      <c r="N11" s="90">
        <v>0</v>
      </c>
      <c r="O11" s="10">
        <v>0</v>
      </c>
      <c r="P11" s="10">
        <v>0</v>
      </c>
      <c r="Q11" s="7">
        <f t="shared" si="0"/>
        <v>33.6</v>
      </c>
    </row>
    <row r="12" spans="2:18" ht="15" customHeight="1">
      <c r="B12" s="41">
        <v>4</v>
      </c>
      <c r="C12" s="101" t="s">
        <v>165</v>
      </c>
      <c r="D12" s="121" t="s">
        <v>57</v>
      </c>
      <c r="E12" s="28"/>
      <c r="F12" s="28"/>
      <c r="G12" s="28"/>
      <c r="H12" s="28"/>
      <c r="I12" s="29"/>
      <c r="J12" s="25">
        <v>92</v>
      </c>
      <c r="K12" s="25">
        <v>87</v>
      </c>
      <c r="L12" s="90">
        <v>0</v>
      </c>
      <c r="M12" s="90">
        <v>0</v>
      </c>
      <c r="N12" s="90">
        <v>0</v>
      </c>
      <c r="O12" s="10">
        <v>0</v>
      </c>
      <c r="P12" s="10">
        <v>0</v>
      </c>
      <c r="Q12" s="7">
        <f t="shared" si="0"/>
        <v>35.799999999999997</v>
      </c>
    </row>
    <row r="13" spans="2:18" ht="15" customHeight="1">
      <c r="B13" s="41">
        <v>5</v>
      </c>
      <c r="C13" s="101" t="s">
        <v>58</v>
      </c>
      <c r="D13" s="121" t="s">
        <v>59</v>
      </c>
      <c r="E13" s="28"/>
      <c r="F13" s="28"/>
      <c r="G13" s="28"/>
      <c r="H13" s="28"/>
      <c r="I13" s="29"/>
      <c r="J13" s="25">
        <v>92</v>
      </c>
      <c r="K13" s="25">
        <v>81</v>
      </c>
      <c r="L13" s="90">
        <v>0</v>
      </c>
      <c r="M13" s="90">
        <v>0</v>
      </c>
      <c r="N13" s="90">
        <v>0</v>
      </c>
      <c r="O13" s="10">
        <v>0</v>
      </c>
      <c r="P13" s="10">
        <v>0</v>
      </c>
      <c r="Q13" s="7">
        <f t="shared" si="0"/>
        <v>34.6</v>
      </c>
    </row>
    <row r="14" spans="2:18" ht="15" customHeight="1">
      <c r="B14" s="41">
        <v>6</v>
      </c>
      <c r="C14" s="101" t="s">
        <v>60</v>
      </c>
      <c r="D14" s="121" t="s">
        <v>61</v>
      </c>
      <c r="E14" s="28"/>
      <c r="F14" s="28"/>
      <c r="G14" s="28"/>
      <c r="H14" s="28"/>
      <c r="I14" s="29"/>
      <c r="J14" s="25">
        <v>95</v>
      </c>
      <c r="K14" s="25">
        <v>82</v>
      </c>
      <c r="L14" s="90">
        <v>0</v>
      </c>
      <c r="M14" s="90">
        <v>0</v>
      </c>
      <c r="N14" s="90">
        <v>0</v>
      </c>
      <c r="O14" s="10">
        <v>0</v>
      </c>
      <c r="P14" s="10">
        <v>0</v>
      </c>
      <c r="Q14" s="7">
        <f t="shared" si="0"/>
        <v>35.4</v>
      </c>
    </row>
    <row r="15" spans="2:18" ht="15" customHeight="1">
      <c r="B15" s="41">
        <v>7</v>
      </c>
      <c r="C15" s="101" t="s">
        <v>62</v>
      </c>
      <c r="D15" s="121" t="s">
        <v>63</v>
      </c>
      <c r="E15" s="28"/>
      <c r="F15" s="28"/>
      <c r="G15" s="28"/>
      <c r="H15" s="28"/>
      <c r="I15" s="29"/>
      <c r="J15" s="25">
        <v>87</v>
      </c>
      <c r="K15" s="25">
        <v>75</v>
      </c>
      <c r="L15" s="90">
        <v>0</v>
      </c>
      <c r="M15" s="90">
        <v>0</v>
      </c>
      <c r="N15" s="90">
        <v>0</v>
      </c>
      <c r="O15" s="10">
        <v>0</v>
      </c>
      <c r="P15" s="10">
        <v>0</v>
      </c>
      <c r="Q15" s="7">
        <f t="shared" si="0"/>
        <v>32.4</v>
      </c>
    </row>
    <row r="16" spans="2:18" ht="15" customHeight="1">
      <c r="B16" s="41">
        <v>8</v>
      </c>
      <c r="C16" s="101" t="s">
        <v>64</v>
      </c>
      <c r="D16" s="121" t="s">
        <v>65</v>
      </c>
      <c r="E16" s="28"/>
      <c r="F16" s="28"/>
      <c r="G16" s="28"/>
      <c r="H16" s="28"/>
      <c r="I16" s="29"/>
      <c r="J16" s="25">
        <v>92</v>
      </c>
      <c r="K16" s="25">
        <v>86</v>
      </c>
      <c r="L16" s="90">
        <v>0</v>
      </c>
      <c r="M16" s="90">
        <v>0</v>
      </c>
      <c r="N16" s="90">
        <v>0</v>
      </c>
      <c r="O16" s="10">
        <v>0</v>
      </c>
      <c r="P16" s="10">
        <v>0</v>
      </c>
      <c r="Q16" s="7">
        <f t="shared" si="0"/>
        <v>35.6</v>
      </c>
    </row>
    <row r="17" spans="2:17" ht="15" customHeight="1">
      <c r="B17" s="41">
        <v>9</v>
      </c>
      <c r="C17" s="101" t="s">
        <v>66</v>
      </c>
      <c r="D17" s="121" t="s">
        <v>67</v>
      </c>
      <c r="E17" s="57"/>
      <c r="F17" s="57"/>
      <c r="G17" s="57"/>
      <c r="H17" s="28"/>
      <c r="I17" s="29"/>
      <c r="J17" s="25">
        <v>95</v>
      </c>
      <c r="K17" s="25">
        <v>84</v>
      </c>
      <c r="L17" s="90">
        <v>0</v>
      </c>
      <c r="M17" s="90">
        <v>0</v>
      </c>
      <c r="N17" s="90">
        <v>0</v>
      </c>
      <c r="O17" s="10">
        <v>0</v>
      </c>
      <c r="P17" s="10">
        <v>0</v>
      </c>
      <c r="Q17" s="7">
        <f t="shared" si="0"/>
        <v>35.799999999999997</v>
      </c>
    </row>
    <row r="18" spans="2:17" ht="15" customHeight="1">
      <c r="B18" s="41">
        <v>10</v>
      </c>
      <c r="C18" s="101" t="s">
        <v>68</v>
      </c>
      <c r="D18" s="121" t="s">
        <v>69</v>
      </c>
      <c r="E18" s="28"/>
      <c r="F18" s="28"/>
      <c r="G18" s="28"/>
      <c r="H18" s="28"/>
      <c r="I18" s="29"/>
      <c r="J18" s="25">
        <v>95</v>
      </c>
      <c r="K18" s="25">
        <v>81</v>
      </c>
      <c r="L18" s="90">
        <v>0</v>
      </c>
      <c r="M18" s="90">
        <v>0</v>
      </c>
      <c r="N18" s="90">
        <v>0</v>
      </c>
      <c r="O18" s="10">
        <v>0</v>
      </c>
      <c r="P18" s="10">
        <v>0</v>
      </c>
      <c r="Q18" s="7">
        <f t="shared" si="0"/>
        <v>35.200000000000003</v>
      </c>
    </row>
    <row r="19" spans="2:17" ht="15" customHeight="1">
      <c r="B19" s="41">
        <v>11</v>
      </c>
      <c r="C19" s="101" t="s">
        <v>166</v>
      </c>
      <c r="D19" s="121" t="s">
        <v>162</v>
      </c>
      <c r="E19" s="53"/>
      <c r="F19" s="53"/>
      <c r="G19" s="53"/>
      <c r="H19" s="28"/>
      <c r="I19" s="58"/>
      <c r="J19" s="25">
        <v>87</v>
      </c>
      <c r="K19" s="25">
        <v>83</v>
      </c>
      <c r="L19" s="90">
        <v>0</v>
      </c>
      <c r="M19" s="90">
        <v>0</v>
      </c>
      <c r="N19" s="90">
        <v>0</v>
      </c>
      <c r="O19" s="10">
        <v>0</v>
      </c>
      <c r="P19" s="10">
        <v>0</v>
      </c>
      <c r="Q19" s="7">
        <f t="shared" si="0"/>
        <v>34</v>
      </c>
    </row>
    <row r="20" spans="2:17" ht="15" customHeight="1">
      <c r="B20" s="41">
        <v>12</v>
      </c>
      <c r="C20" s="101" t="s">
        <v>70</v>
      </c>
      <c r="D20" s="121" t="s">
        <v>71</v>
      </c>
      <c r="E20" s="53"/>
      <c r="F20" s="53"/>
      <c r="G20" s="53"/>
      <c r="H20" s="28"/>
      <c r="I20" s="29"/>
      <c r="J20" s="25">
        <v>95</v>
      </c>
      <c r="K20" s="25">
        <v>81</v>
      </c>
      <c r="L20" s="90">
        <v>0</v>
      </c>
      <c r="M20" s="90">
        <v>0</v>
      </c>
      <c r="N20" s="90">
        <v>0</v>
      </c>
      <c r="O20" s="10">
        <v>0</v>
      </c>
      <c r="P20" s="10">
        <v>0</v>
      </c>
      <c r="Q20" s="7">
        <f t="shared" si="0"/>
        <v>35.200000000000003</v>
      </c>
    </row>
    <row r="21" spans="2:17" ht="15" customHeight="1">
      <c r="B21" s="41">
        <v>13</v>
      </c>
      <c r="C21" s="101" t="s">
        <v>72</v>
      </c>
      <c r="D21" s="121" t="s">
        <v>73</v>
      </c>
      <c r="E21" s="53"/>
      <c r="F21" s="53"/>
      <c r="G21" s="53"/>
      <c r="H21" s="28"/>
      <c r="I21" s="22"/>
      <c r="J21" s="25">
        <v>92</v>
      </c>
      <c r="K21" s="25">
        <v>84</v>
      </c>
      <c r="L21" s="90">
        <v>0</v>
      </c>
      <c r="M21" s="90">
        <v>0</v>
      </c>
      <c r="N21" s="90">
        <v>0</v>
      </c>
      <c r="O21" s="10">
        <v>0</v>
      </c>
      <c r="P21" s="10">
        <v>0</v>
      </c>
      <c r="Q21" s="7">
        <f t="shared" si="0"/>
        <v>35.200000000000003</v>
      </c>
    </row>
    <row r="22" spans="2:17" ht="15" customHeight="1">
      <c r="B22" s="41">
        <v>14</v>
      </c>
      <c r="C22" s="101" t="s">
        <v>74</v>
      </c>
      <c r="D22" s="121" t="s">
        <v>75</v>
      </c>
      <c r="E22" s="53"/>
      <c r="F22" s="53"/>
      <c r="G22" s="53"/>
      <c r="H22" s="28"/>
      <c r="I22" s="22"/>
      <c r="J22" s="25">
        <v>92</v>
      </c>
      <c r="K22" s="25">
        <v>84</v>
      </c>
      <c r="L22" s="90">
        <v>0</v>
      </c>
      <c r="M22" s="90">
        <v>0</v>
      </c>
      <c r="N22" s="90">
        <v>0</v>
      </c>
      <c r="O22" s="10">
        <v>0</v>
      </c>
      <c r="P22" s="10">
        <v>0</v>
      </c>
      <c r="Q22" s="7">
        <f t="shared" si="0"/>
        <v>35.200000000000003</v>
      </c>
    </row>
    <row r="23" spans="2:17" ht="15" customHeight="1">
      <c r="B23" s="41">
        <v>15</v>
      </c>
      <c r="C23" s="61"/>
      <c r="H23" s="119"/>
      <c r="I23" s="120"/>
      <c r="J23" s="24"/>
      <c r="K23" s="24"/>
      <c r="L23" s="24"/>
      <c r="M23" s="90"/>
      <c r="N23" s="90"/>
      <c r="O23" s="10"/>
      <c r="P23" s="10"/>
      <c r="Q23" s="7">
        <f t="shared" si="0"/>
        <v>0</v>
      </c>
    </row>
    <row r="24" spans="2:17" ht="15" customHeight="1">
      <c r="B24" s="41">
        <v>16</v>
      </c>
      <c r="C24" s="61"/>
      <c r="D24" s="61"/>
      <c r="E24" s="19"/>
      <c r="F24" s="19"/>
      <c r="G24" s="19"/>
      <c r="H24" s="31"/>
      <c r="I24" s="20"/>
      <c r="J24" s="90"/>
      <c r="K24" s="90"/>
      <c r="L24" s="90"/>
      <c r="M24" s="90"/>
      <c r="N24" s="90"/>
      <c r="O24" s="10"/>
      <c r="P24" s="10"/>
      <c r="Q24" s="7">
        <f t="shared" si="0"/>
        <v>0</v>
      </c>
    </row>
    <row r="25" spans="2:17" ht="15" customHeight="1">
      <c r="B25" s="41">
        <v>17</v>
      </c>
      <c r="C25" s="61"/>
      <c r="D25" s="61"/>
      <c r="E25" s="19"/>
      <c r="F25" s="19"/>
      <c r="G25" s="19"/>
      <c r="H25" s="31"/>
      <c r="I25" s="20"/>
      <c r="J25" s="90"/>
      <c r="K25" s="90"/>
      <c r="L25" s="90"/>
      <c r="M25" s="90"/>
      <c r="N25" s="90"/>
      <c r="O25" s="48"/>
      <c r="P25" s="48"/>
      <c r="Q25" s="7">
        <f t="shared" ref="Q25:Q36" si="1">SUM(J25:P25)/5</f>
        <v>0</v>
      </c>
    </row>
    <row r="26" spans="2:17" ht="15" customHeight="1">
      <c r="B26" s="41">
        <v>18</v>
      </c>
      <c r="C26" s="61"/>
      <c r="D26" s="61"/>
      <c r="E26" s="19"/>
      <c r="F26" s="19"/>
      <c r="G26" s="19"/>
      <c r="H26" s="31"/>
      <c r="I26" s="20"/>
      <c r="J26" s="90"/>
      <c r="K26" s="90"/>
      <c r="L26" s="90"/>
      <c r="M26" s="90"/>
      <c r="N26" s="90"/>
      <c r="O26" s="48"/>
      <c r="P26" s="48"/>
      <c r="Q26" s="7">
        <f t="shared" si="1"/>
        <v>0</v>
      </c>
    </row>
    <row r="27" spans="2:17" ht="15" customHeight="1">
      <c r="B27" s="41">
        <v>19</v>
      </c>
      <c r="C27" s="61"/>
      <c r="D27" s="61"/>
      <c r="E27" s="19"/>
      <c r="F27" s="19"/>
      <c r="G27" s="19"/>
      <c r="H27" s="31"/>
      <c r="I27" s="20"/>
      <c r="J27" s="90"/>
      <c r="K27" s="90"/>
      <c r="L27" s="90"/>
      <c r="M27" s="90"/>
      <c r="N27" s="90"/>
      <c r="O27" s="48"/>
      <c r="P27" s="48"/>
      <c r="Q27" s="7">
        <f t="shared" si="1"/>
        <v>0</v>
      </c>
    </row>
    <row r="28" spans="2:17" ht="15" customHeight="1">
      <c r="B28" s="41">
        <v>20</v>
      </c>
      <c r="C28" s="61"/>
      <c r="D28" s="61"/>
      <c r="E28" s="26"/>
      <c r="F28" s="26"/>
      <c r="G28" s="26"/>
      <c r="H28" s="31"/>
      <c r="I28" s="20"/>
      <c r="J28" s="90"/>
      <c r="K28" s="90"/>
      <c r="L28" s="90"/>
      <c r="M28" s="90"/>
      <c r="N28" s="90"/>
      <c r="O28" s="48"/>
      <c r="P28" s="48"/>
      <c r="Q28" s="7">
        <f t="shared" si="1"/>
        <v>0</v>
      </c>
    </row>
    <row r="29" spans="2:17" ht="15" customHeight="1">
      <c r="B29" s="9">
        <f t="shared" ref="B29:B48" si="2">B28+1</f>
        <v>21</v>
      </c>
      <c r="C29" s="61"/>
      <c r="D29" s="61"/>
      <c r="E29" s="26"/>
      <c r="F29" s="26"/>
      <c r="G29" s="26"/>
      <c r="H29" s="31"/>
      <c r="I29" s="40"/>
      <c r="J29" s="90"/>
      <c r="K29" s="90"/>
      <c r="L29" s="90"/>
      <c r="M29" s="90"/>
      <c r="N29" s="90"/>
      <c r="O29" s="48"/>
      <c r="P29" s="48"/>
      <c r="Q29" s="7">
        <f t="shared" si="1"/>
        <v>0</v>
      </c>
    </row>
    <row r="30" spans="2:17" ht="16.5" customHeight="1">
      <c r="B30" s="9">
        <f t="shared" si="2"/>
        <v>22</v>
      </c>
      <c r="C30" s="61"/>
      <c r="D30" s="61"/>
      <c r="E30" s="26"/>
      <c r="F30" s="26"/>
      <c r="G30" s="26"/>
      <c r="H30" s="31"/>
      <c r="I30" s="40"/>
      <c r="J30" s="90"/>
      <c r="K30" s="90"/>
      <c r="L30" s="90"/>
      <c r="M30" s="90"/>
      <c r="N30" s="90"/>
      <c r="O30" s="48"/>
      <c r="P30" s="48"/>
      <c r="Q30" s="7">
        <f t="shared" si="1"/>
        <v>0</v>
      </c>
    </row>
    <row r="31" spans="2:17">
      <c r="B31" s="9">
        <f t="shared" si="2"/>
        <v>23</v>
      </c>
      <c r="C31" s="61"/>
      <c r="D31" s="61"/>
      <c r="E31" s="61"/>
      <c r="F31" s="61"/>
      <c r="G31" s="61"/>
      <c r="H31" s="31"/>
      <c r="I31" s="40"/>
      <c r="J31" s="90"/>
      <c r="K31" s="90"/>
      <c r="L31" s="90"/>
      <c r="M31" s="90"/>
      <c r="N31" s="90"/>
      <c r="O31" s="48"/>
      <c r="P31" s="48"/>
      <c r="Q31" s="7">
        <f t="shared" si="1"/>
        <v>0</v>
      </c>
    </row>
    <row r="32" spans="2:17">
      <c r="B32" s="9">
        <f t="shared" si="2"/>
        <v>24</v>
      </c>
      <c r="C32" s="61"/>
      <c r="D32" s="61"/>
      <c r="E32" s="26"/>
      <c r="F32" s="26"/>
      <c r="G32" s="26"/>
      <c r="H32" s="31"/>
      <c r="I32" s="40"/>
      <c r="J32" s="90"/>
      <c r="K32" s="90"/>
      <c r="L32" s="90"/>
      <c r="M32" s="90"/>
      <c r="N32" s="90"/>
      <c r="O32" s="48"/>
      <c r="P32" s="48"/>
      <c r="Q32" s="7">
        <f t="shared" si="1"/>
        <v>0</v>
      </c>
    </row>
    <row r="33" spans="2:17">
      <c r="B33" s="9">
        <f t="shared" si="2"/>
        <v>25</v>
      </c>
      <c r="C33" s="61"/>
      <c r="D33" s="61"/>
      <c r="E33" s="26"/>
      <c r="F33" s="26"/>
      <c r="G33" s="26"/>
      <c r="H33" s="31"/>
      <c r="I33" s="40"/>
      <c r="J33" s="90"/>
      <c r="K33" s="90"/>
      <c r="L33" s="90"/>
      <c r="M33" s="90"/>
      <c r="N33" s="90"/>
      <c r="O33" s="48"/>
      <c r="P33" s="48"/>
      <c r="Q33" s="7">
        <f t="shared" si="1"/>
        <v>0</v>
      </c>
    </row>
    <row r="34" spans="2:17">
      <c r="B34" s="9">
        <f t="shared" si="2"/>
        <v>26</v>
      </c>
      <c r="C34" s="61"/>
      <c r="D34" s="61"/>
      <c r="E34" s="26"/>
      <c r="F34" s="26"/>
      <c r="H34" s="26"/>
      <c r="I34" s="40"/>
      <c r="J34" s="90"/>
      <c r="K34" s="90"/>
      <c r="L34" s="90"/>
      <c r="M34" s="90"/>
      <c r="N34" s="90"/>
      <c r="O34" s="48"/>
      <c r="P34" s="48"/>
      <c r="Q34" s="7">
        <f t="shared" si="1"/>
        <v>0</v>
      </c>
    </row>
    <row r="35" spans="2:17">
      <c r="B35" s="9">
        <f t="shared" si="2"/>
        <v>27</v>
      </c>
      <c r="C35" s="61"/>
      <c r="E35" s="26"/>
      <c r="F35" s="26"/>
      <c r="G35" s="26"/>
      <c r="H35" s="26"/>
      <c r="I35" s="30"/>
      <c r="J35" s="78"/>
      <c r="K35" s="25"/>
      <c r="L35" s="83"/>
      <c r="M35" s="66"/>
      <c r="N35" s="25"/>
      <c r="O35" s="48"/>
      <c r="P35" s="48"/>
      <c r="Q35" s="7">
        <f t="shared" si="1"/>
        <v>0</v>
      </c>
    </row>
    <row r="36" spans="2:17">
      <c r="B36" s="9">
        <f t="shared" si="2"/>
        <v>28</v>
      </c>
      <c r="C36" s="9"/>
      <c r="D36" s="130"/>
      <c r="E36" s="130"/>
      <c r="F36" s="130"/>
      <c r="G36" s="130"/>
      <c r="H36" s="130"/>
      <c r="I36" s="130"/>
      <c r="J36" s="25"/>
      <c r="K36" s="25"/>
      <c r="L36" s="25"/>
      <c r="M36" s="25"/>
      <c r="N36" s="25"/>
      <c r="O36" s="48"/>
      <c r="P36" s="48"/>
      <c r="Q36" s="7">
        <f t="shared" si="1"/>
        <v>0</v>
      </c>
    </row>
    <row r="37" spans="2:17">
      <c r="B37" s="9">
        <f t="shared" si="2"/>
        <v>29</v>
      </c>
      <c r="C37" s="9"/>
      <c r="D37" s="130"/>
      <c r="E37" s="130"/>
      <c r="F37" s="130"/>
      <c r="G37" s="130"/>
      <c r="H37" s="130"/>
      <c r="I37" s="130"/>
      <c r="J37" s="25"/>
      <c r="K37" s="25"/>
      <c r="L37" s="25"/>
      <c r="M37" s="25"/>
      <c r="N37" s="25"/>
      <c r="O37" s="48"/>
      <c r="P37" s="48"/>
      <c r="Q37" s="7">
        <f t="shared" ref="Q37:Q48" si="3">SUM(J37:P37)/5</f>
        <v>0</v>
      </c>
    </row>
    <row r="38" spans="2:17">
      <c r="B38" s="9">
        <f t="shared" si="2"/>
        <v>30</v>
      </c>
      <c r="C38" s="9"/>
      <c r="D38" s="130"/>
      <c r="E38" s="130"/>
      <c r="F38" s="130"/>
      <c r="G38" s="130"/>
      <c r="H38" s="130"/>
      <c r="I38" s="130"/>
      <c r="J38" s="25"/>
      <c r="K38" s="25"/>
      <c r="L38" s="25"/>
      <c r="M38" s="25"/>
      <c r="N38" s="25"/>
      <c r="O38" s="48"/>
      <c r="P38" s="48"/>
      <c r="Q38" s="7">
        <f t="shared" si="3"/>
        <v>0</v>
      </c>
    </row>
    <row r="39" spans="2:17">
      <c r="B39" s="9">
        <f t="shared" si="2"/>
        <v>31</v>
      </c>
      <c r="C39" s="9"/>
      <c r="D39" s="130"/>
      <c r="E39" s="130"/>
      <c r="F39" s="130"/>
      <c r="G39" s="130"/>
      <c r="H39" s="130"/>
      <c r="I39" s="130"/>
      <c r="J39" s="25"/>
      <c r="K39" s="25"/>
      <c r="L39" s="25"/>
      <c r="M39" s="25"/>
      <c r="N39" s="25"/>
      <c r="O39" s="48"/>
      <c r="P39" s="48"/>
      <c r="Q39" s="7">
        <f t="shared" si="3"/>
        <v>0</v>
      </c>
    </row>
    <row r="40" spans="2:17">
      <c r="B40" s="9">
        <f t="shared" si="2"/>
        <v>32</v>
      </c>
      <c r="C40" s="9"/>
      <c r="D40" s="130"/>
      <c r="E40" s="130"/>
      <c r="F40" s="130"/>
      <c r="G40" s="130"/>
      <c r="H40" s="130"/>
      <c r="I40" s="130"/>
      <c r="J40" s="25"/>
      <c r="K40" s="25"/>
      <c r="L40" s="25"/>
      <c r="M40" s="25"/>
      <c r="N40" s="25"/>
      <c r="O40" s="48"/>
      <c r="P40" s="48"/>
      <c r="Q40" s="7">
        <f t="shared" si="3"/>
        <v>0</v>
      </c>
    </row>
    <row r="41" spans="2:17">
      <c r="B41" s="9">
        <f t="shared" si="2"/>
        <v>33</v>
      </c>
      <c r="C41" s="9"/>
      <c r="D41" s="130"/>
      <c r="E41" s="130"/>
      <c r="F41" s="130"/>
      <c r="G41" s="130"/>
      <c r="H41" s="130"/>
      <c r="I41" s="130"/>
      <c r="J41" s="25"/>
      <c r="K41" s="25"/>
      <c r="L41" s="25"/>
      <c r="M41" s="25"/>
      <c r="N41" s="25"/>
      <c r="O41" s="48"/>
      <c r="P41" s="48"/>
      <c r="Q41" s="7">
        <f t="shared" si="3"/>
        <v>0</v>
      </c>
    </row>
    <row r="42" spans="2:17">
      <c r="B42" s="9">
        <f t="shared" si="2"/>
        <v>34</v>
      </c>
      <c r="C42" s="9"/>
      <c r="D42" s="130"/>
      <c r="E42" s="130"/>
      <c r="F42" s="130"/>
      <c r="G42" s="130"/>
      <c r="H42" s="130"/>
      <c r="I42" s="130"/>
      <c r="J42" s="25"/>
      <c r="K42" s="25"/>
      <c r="L42" s="25"/>
      <c r="M42" s="25"/>
      <c r="N42" s="25"/>
      <c r="O42" s="48"/>
      <c r="P42" s="48"/>
      <c r="Q42" s="7">
        <f t="shared" si="3"/>
        <v>0</v>
      </c>
    </row>
    <row r="43" spans="2:17">
      <c r="B43" s="9">
        <f t="shared" si="2"/>
        <v>35</v>
      </c>
      <c r="C43" s="9"/>
      <c r="D43" s="130"/>
      <c r="E43" s="130"/>
      <c r="F43" s="130"/>
      <c r="G43" s="130"/>
      <c r="H43" s="130"/>
      <c r="I43" s="130"/>
      <c r="J43" s="25"/>
      <c r="K43" s="25"/>
      <c r="L43" s="25"/>
      <c r="M43" s="25"/>
      <c r="N43" s="25"/>
      <c r="O43" s="48"/>
      <c r="P43" s="48"/>
      <c r="Q43" s="7">
        <f t="shared" si="3"/>
        <v>0</v>
      </c>
    </row>
    <row r="44" spans="2:17">
      <c r="B44" s="9">
        <f t="shared" si="2"/>
        <v>36</v>
      </c>
      <c r="C44" s="9"/>
      <c r="D44" s="130"/>
      <c r="E44" s="130"/>
      <c r="F44" s="130"/>
      <c r="G44" s="130"/>
      <c r="H44" s="130"/>
      <c r="I44" s="130"/>
      <c r="J44" s="25"/>
      <c r="K44" s="25"/>
      <c r="L44" s="25"/>
      <c r="M44" s="25"/>
      <c r="N44" s="25"/>
      <c r="O44" s="48"/>
      <c r="P44" s="48"/>
      <c r="Q44" s="7">
        <f t="shared" si="3"/>
        <v>0</v>
      </c>
    </row>
    <row r="45" spans="2:17">
      <c r="B45" s="9">
        <f t="shared" si="2"/>
        <v>37</v>
      </c>
      <c r="C45" s="4"/>
      <c r="D45" s="130"/>
      <c r="E45" s="130"/>
      <c r="F45" s="130"/>
      <c r="G45" s="130"/>
      <c r="H45" s="130"/>
      <c r="I45" s="130"/>
      <c r="J45" s="25"/>
      <c r="K45" s="25"/>
      <c r="L45" s="25"/>
      <c r="M45" s="25"/>
      <c r="N45" s="25"/>
      <c r="O45" s="48"/>
      <c r="P45" s="48"/>
      <c r="Q45" s="7">
        <f t="shared" si="3"/>
        <v>0</v>
      </c>
    </row>
    <row r="46" spans="2:17">
      <c r="B46" s="9">
        <f t="shared" si="2"/>
        <v>38</v>
      </c>
      <c r="C46" s="4"/>
      <c r="D46" s="130"/>
      <c r="E46" s="130"/>
      <c r="F46" s="130"/>
      <c r="G46" s="130"/>
      <c r="H46" s="130"/>
      <c r="I46" s="130"/>
      <c r="J46" s="25"/>
      <c r="K46" s="25"/>
      <c r="L46" s="25"/>
      <c r="M46" s="25"/>
      <c r="N46" s="25"/>
      <c r="O46" s="48"/>
      <c r="P46" s="48"/>
      <c r="Q46" s="7">
        <f t="shared" si="3"/>
        <v>0</v>
      </c>
    </row>
    <row r="47" spans="2:17">
      <c r="B47" s="9">
        <f t="shared" si="2"/>
        <v>39</v>
      </c>
      <c r="C47" s="4"/>
      <c r="D47" s="130"/>
      <c r="E47" s="130"/>
      <c r="F47" s="130"/>
      <c r="G47" s="130"/>
      <c r="H47" s="130"/>
      <c r="I47" s="130"/>
      <c r="J47" s="25"/>
      <c r="K47" s="25"/>
      <c r="L47" s="25"/>
      <c r="M47" s="25"/>
      <c r="N47" s="25"/>
      <c r="O47" s="48"/>
      <c r="P47" s="48"/>
      <c r="Q47" s="7">
        <f t="shared" si="3"/>
        <v>0</v>
      </c>
    </row>
    <row r="48" spans="2:17">
      <c r="B48" s="9">
        <f t="shared" si="2"/>
        <v>40</v>
      </c>
      <c r="C48" s="4"/>
      <c r="D48" s="130"/>
      <c r="E48" s="130"/>
      <c r="F48" s="130"/>
      <c r="G48" s="130"/>
      <c r="H48" s="130"/>
      <c r="I48" s="130"/>
      <c r="J48" s="25"/>
      <c r="K48" s="25"/>
      <c r="L48" s="25"/>
      <c r="M48" s="25"/>
      <c r="N48" s="25"/>
      <c r="O48" s="48"/>
      <c r="P48" s="48"/>
      <c r="Q48" s="7">
        <f t="shared" si="3"/>
        <v>0</v>
      </c>
    </row>
    <row r="49" spans="3:17">
      <c r="C49" s="125"/>
      <c r="D49" s="125"/>
      <c r="E49" s="8"/>
      <c r="H49" s="131" t="s">
        <v>19</v>
      </c>
      <c r="I49" s="131"/>
      <c r="J49" s="13">
        <f t="shared" ref="J49:Q49" si="4">COUNTIF(J9:J48,"&gt;=70")</f>
        <v>14</v>
      </c>
      <c r="K49" s="13">
        <f t="shared" si="4"/>
        <v>14</v>
      </c>
      <c r="L49" s="13">
        <f t="shared" si="4"/>
        <v>0</v>
      </c>
      <c r="M49" s="13">
        <f t="shared" si="4"/>
        <v>0</v>
      </c>
      <c r="N49" s="13">
        <f t="shared" si="4"/>
        <v>0</v>
      </c>
      <c r="O49" s="13">
        <f t="shared" si="4"/>
        <v>0</v>
      </c>
      <c r="P49" s="13">
        <f t="shared" si="4"/>
        <v>0</v>
      </c>
      <c r="Q49" s="17">
        <f t="shared" si="4"/>
        <v>0</v>
      </c>
    </row>
    <row r="50" spans="3:17">
      <c r="C50" s="125"/>
      <c r="D50" s="125"/>
      <c r="E50" s="12"/>
      <c r="H50" s="126" t="s">
        <v>20</v>
      </c>
      <c r="I50" s="126"/>
      <c r="J50" s="14">
        <f t="shared" ref="J50:Q50" si="5">COUNTIF(J9:J48,"&lt;70")</f>
        <v>0</v>
      </c>
      <c r="K50" s="14">
        <f t="shared" si="5"/>
        <v>0</v>
      </c>
      <c r="L50" s="14">
        <f t="shared" si="5"/>
        <v>14</v>
      </c>
      <c r="M50" s="14">
        <f t="shared" si="5"/>
        <v>14</v>
      </c>
      <c r="N50" s="14">
        <f t="shared" si="5"/>
        <v>14</v>
      </c>
      <c r="O50" s="14">
        <f t="shared" si="5"/>
        <v>14</v>
      </c>
      <c r="P50" s="14">
        <f t="shared" si="5"/>
        <v>14</v>
      </c>
      <c r="Q50" s="14">
        <f t="shared" si="5"/>
        <v>40</v>
      </c>
    </row>
    <row r="51" spans="3:17">
      <c r="C51" s="125"/>
      <c r="D51" s="125"/>
      <c r="E51" s="125"/>
      <c r="H51" s="126" t="s">
        <v>21</v>
      </c>
      <c r="I51" s="126"/>
      <c r="J51" s="14">
        <f t="shared" ref="J51:Q51" si="6">COUNT(J9:J48)</f>
        <v>14</v>
      </c>
      <c r="K51" s="14">
        <f t="shared" si="6"/>
        <v>14</v>
      </c>
      <c r="L51" s="14">
        <f t="shared" si="6"/>
        <v>14</v>
      </c>
      <c r="M51" s="14">
        <f t="shared" si="6"/>
        <v>14</v>
      </c>
      <c r="N51" s="14">
        <f t="shared" si="6"/>
        <v>14</v>
      </c>
      <c r="O51" s="14">
        <f t="shared" si="6"/>
        <v>14</v>
      </c>
      <c r="P51" s="14">
        <f t="shared" si="6"/>
        <v>14</v>
      </c>
      <c r="Q51" s="14">
        <f t="shared" si="6"/>
        <v>40</v>
      </c>
    </row>
    <row r="52" spans="3:17">
      <c r="C52" s="125"/>
      <c r="D52" s="125"/>
      <c r="E52" s="8"/>
      <c r="F52" s="5"/>
      <c r="H52" s="129" t="s">
        <v>16</v>
      </c>
      <c r="I52" s="129"/>
      <c r="J52" s="15">
        <f>J49/J51</f>
        <v>1</v>
      </c>
      <c r="K52" s="16">
        <f t="shared" ref="K52:Q52" si="7">K49/K51</f>
        <v>1</v>
      </c>
      <c r="L52" s="16">
        <f t="shared" si="7"/>
        <v>0</v>
      </c>
      <c r="M52" s="16">
        <f t="shared" si="7"/>
        <v>0</v>
      </c>
      <c r="N52" s="16">
        <f t="shared" si="7"/>
        <v>0</v>
      </c>
      <c r="O52" s="16">
        <f t="shared" si="7"/>
        <v>0</v>
      </c>
      <c r="P52" s="16">
        <f t="shared" si="7"/>
        <v>0</v>
      </c>
      <c r="Q52" s="16">
        <f t="shared" si="7"/>
        <v>0</v>
      </c>
    </row>
    <row r="53" spans="3:17">
      <c r="C53" s="125"/>
      <c r="D53" s="125"/>
      <c r="E53" s="8"/>
      <c r="F53" s="5"/>
      <c r="H53" s="129" t="s">
        <v>17</v>
      </c>
      <c r="I53" s="129"/>
      <c r="J53" s="15">
        <f>J50/J51</f>
        <v>0</v>
      </c>
      <c r="K53" s="15">
        <f t="shared" ref="K53:Q53" si="8">K50/K51</f>
        <v>0</v>
      </c>
      <c r="L53" s="16">
        <f t="shared" si="8"/>
        <v>1</v>
      </c>
      <c r="M53" s="16">
        <f t="shared" si="8"/>
        <v>1</v>
      </c>
      <c r="N53" s="16">
        <f t="shared" si="8"/>
        <v>1</v>
      </c>
      <c r="O53" s="16">
        <f t="shared" si="8"/>
        <v>1</v>
      </c>
      <c r="P53" s="16">
        <f t="shared" si="8"/>
        <v>1</v>
      </c>
      <c r="Q53" s="16">
        <f t="shared" si="8"/>
        <v>1</v>
      </c>
    </row>
    <row r="54" spans="3:17">
      <c r="C54" s="125"/>
      <c r="D54" s="125"/>
      <c r="E54" s="12"/>
      <c r="F54" s="5"/>
    </row>
    <row r="55" spans="3:17">
      <c r="C55" s="8"/>
      <c r="D55" s="8"/>
      <c r="E55" s="12"/>
      <c r="F55" s="5"/>
    </row>
    <row r="56" spans="3:17">
      <c r="J56" s="127" t="s">
        <v>24</v>
      </c>
      <c r="K56" s="127"/>
      <c r="L56" s="127"/>
      <c r="M56" s="127"/>
      <c r="N56" s="127"/>
      <c r="O56" s="127"/>
      <c r="P56" s="127"/>
    </row>
    <row r="57" spans="3:17">
      <c r="J57" s="128" t="s">
        <v>18</v>
      </c>
      <c r="K57" s="128"/>
      <c r="L57" s="128"/>
      <c r="M57" s="128"/>
      <c r="N57" s="128"/>
      <c r="O57" s="128"/>
      <c r="P57" s="128"/>
    </row>
  </sheetData>
  <mergeCells count="35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37:I37"/>
    <mergeCell ref="D36:I36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49:D49"/>
    <mergeCell ref="H49:I49"/>
    <mergeCell ref="C50:D50"/>
    <mergeCell ref="H50:I50"/>
    <mergeCell ref="C54:D54"/>
    <mergeCell ref="J56:P56"/>
    <mergeCell ref="J57:P57"/>
    <mergeCell ref="C51:E51"/>
    <mergeCell ref="H51:I51"/>
    <mergeCell ref="C52:D52"/>
    <mergeCell ref="H52:I52"/>
    <mergeCell ref="C53:D53"/>
    <mergeCell ref="H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TAP 404A</vt:lpstr>
      <vt:lpstr>TSO 404  A</vt:lpstr>
      <vt:lpstr>TAP 404 B</vt:lpstr>
      <vt:lpstr>TSO 404 B</vt:lpstr>
      <vt:lpstr>COMP NUBE 804 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YO</cp:lastModifiedBy>
  <cp:lastPrinted>2023-03-21T15:13:53Z</cp:lastPrinted>
  <dcterms:created xsi:type="dcterms:W3CDTF">2023-03-14T19:16:59Z</dcterms:created>
  <dcterms:modified xsi:type="dcterms:W3CDTF">2025-03-06T16:00:13Z</dcterms:modified>
</cp:coreProperties>
</file>