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"/>
    </mc:Choice>
  </mc:AlternateContent>
  <bookViews>
    <workbookView xWindow="0" yWindow="0" windowWidth="20490" windowHeight="7650" activeTab="2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7" i="3"/>
  <c r="D17" i="3"/>
  <c r="C17" i="3"/>
  <c r="A17" i="3"/>
  <c r="E16" i="3"/>
  <c r="D16" i="3"/>
  <c r="C16" i="3"/>
  <c r="A16" i="3"/>
  <c r="E15" i="3"/>
  <c r="D15" i="3"/>
  <c r="C15" i="3"/>
  <c r="A15" i="3"/>
  <c r="E28" i="3"/>
  <c r="D14" i="3"/>
  <c r="C14" i="3"/>
  <c r="A14" i="3"/>
  <c r="B10" i="3"/>
  <c r="B37" i="3" s="1"/>
  <c r="L8" i="3"/>
  <c r="H8" i="3"/>
  <c r="E8" i="3"/>
  <c r="N28" i="2"/>
  <c r="M28" i="2"/>
  <c r="K28" i="2"/>
  <c r="F28" i="2"/>
  <c r="L14" i="2"/>
  <c r="B10" i="2"/>
  <c r="B37" i="2" s="1"/>
  <c r="L8" i="2"/>
  <c r="H8" i="2"/>
  <c r="E8" i="2"/>
  <c r="G28" i="1"/>
  <c r="F28" i="1"/>
  <c r="E28" i="1"/>
  <c r="I15" i="2" l="1"/>
  <c r="I16" i="5"/>
  <c r="J16" i="5" s="1"/>
  <c r="I16" i="2"/>
  <c r="H16" i="5"/>
  <c r="I14" i="2"/>
  <c r="H14" i="5"/>
  <c r="I17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6" i="3"/>
  <c r="I17" i="3"/>
  <c r="L14" i="4"/>
  <c r="L16" i="4"/>
  <c r="L17" i="4"/>
  <c r="L18" i="4"/>
  <c r="L26" i="4"/>
  <c r="L14" i="3"/>
  <c r="L15" i="3"/>
  <c r="L16" i="3"/>
  <c r="L1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<sst xmlns="http://schemas.openxmlformats.org/spreadsheetml/2006/main" count="199" uniqueCount="45">
  <si>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</si>
  <si>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</si>
  <si>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</si>
  <si>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</si>
  <si>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</si>
  <si>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</si>
  <si>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</si>
  <si>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</si>
  <si>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</si>
  <si>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</si>
  <si>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</si>
  <si>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</si>
  <si>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</si>
  <si>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</si>
  <si>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</si>
  <si>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</si>
  <si>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</si>
  <si>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</si>
  <si>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</si>
  <si>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</si>
  <si>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</si>
  <si>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</si>
  <si>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</si>
  <si>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</si>
  <si>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</si>
  <si>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</si>
  <si>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</si>
  <si>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</si>
  <si>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</si>
  <si>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</si>
  <si>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</si>
  <si>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</si>
  <si>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</si>
  <si>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</si>
  <si>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</si>
  <si>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</si>
  <si>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>L.A. CARLOS DE JESUS MORTEO PEÑA</t>
  </si>
  <si>
    <t>FEB-JUN2025</t>
  </si>
  <si>
    <t>Administración financiera II</t>
  </si>
  <si>
    <t>Ecommerce</t>
  </si>
  <si>
    <t>Matematicas financieras</t>
  </si>
  <si>
    <t>605 A</t>
  </si>
  <si>
    <t>805 A</t>
  </si>
  <si>
    <t>405 B</t>
  </si>
  <si>
    <t>405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</si>
</sst>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30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7">
        <v>4</v>
      </c>
      <c r="F8" s="1"/>
      <c r="G8" s="4" t="s">
        <v>6</v>
      </c>
      <c r="H8" s="7">
        <v>3</v>
      </c>
      <c r="I8" s="37" t="s">
        <v>7</v>
      </c>
      <c r="J8" s="22"/>
      <c r="K8" s="22"/>
      <c r="L8" s="38" t="s">
        <v>37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">
        <v>36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38</v>
      </c>
      <c r="B14" s="11"/>
      <c r="C14" s="11" t="s">
        <v>41</v>
      </c>
      <c r="D14" s="11" t="s">
        <v>34</v>
      </c>
      <c r="E14" s="11">
        <v>21</v>
      </c>
      <c r="F14" s="11"/>
      <c r="G14" s="11"/>
      <c r="H14" s="12"/>
      <c r="I14" s="11"/>
      <c r="J14" s="12"/>
      <c r="K14" s="11"/>
      <c r="L14" s="12"/>
      <c r="M14" s="11"/>
      <c r="N14" s="13"/>
    </row>
    <row r="15" spans="1:14" ht="12.75" customHeight="1" x14ac:dyDescent="0.2">
      <c r="A15" s="10" t="s">
        <v>39</v>
      </c>
      <c r="B15" s="11" t="s">
        <v>21</v>
      </c>
      <c r="C15" s="11" t="s">
        <v>42</v>
      </c>
      <c r="D15" s="11" t="s">
        <v>34</v>
      </c>
      <c r="E15" s="11">
        <v>29</v>
      </c>
      <c r="F15" s="11">
        <v>26</v>
      </c>
      <c r="G15" s="11"/>
      <c r="H15" s="12"/>
      <c r="I15" s="11">
        <v>3</v>
      </c>
      <c r="J15" s="12"/>
      <c r="K15" s="11"/>
      <c r="L15" s="12">
        <v>0</v>
      </c>
      <c r="M15" s="20">
        <v>77.86</v>
      </c>
      <c r="N15" s="13">
        <v>0.76929999999999998</v>
      </c>
    </row>
    <row r="16" spans="1:14" ht="12.75" customHeight="1" x14ac:dyDescent="0.2">
      <c r="A16" s="10" t="s">
        <v>40</v>
      </c>
      <c r="B16" s="11" t="s">
        <v>21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v>4</v>
      </c>
      <c r="J16" s="12"/>
      <c r="K16" s="11"/>
      <c r="L16" s="12">
        <v>0</v>
      </c>
      <c r="M16" s="11">
        <v>61.87</v>
      </c>
      <c r="N16" s="13">
        <v>0.75</v>
      </c>
    </row>
    <row r="17" spans="1:14" ht="12.75" customHeight="1" x14ac:dyDescent="0.2">
      <c r="A17" s="10" t="s">
        <v>40</v>
      </c>
      <c r="B17" s="11" t="s">
        <v>21</v>
      </c>
      <c r="C17" s="11" t="s">
        <v>43</v>
      </c>
      <c r="D17" s="11" t="s">
        <v>34</v>
      </c>
      <c r="E17" s="11">
        <v>22</v>
      </c>
      <c r="F17" s="11">
        <v>16</v>
      </c>
      <c r="G17" s="11"/>
      <c r="H17" s="12"/>
      <c r="I17" s="11">
        <v>6</v>
      </c>
      <c r="J17" s="12"/>
      <c r="K17" s="11"/>
      <c r="L17" s="12">
        <v>0</v>
      </c>
      <c r="M17" s="11">
        <v>60.45</v>
      </c>
      <c r="N17" s="13">
        <v>0.72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88</v>
      </c>
      <c r="F28" s="15">
        <f t="shared" si="0"/>
        <v>54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">
        <v>36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10" workbookViewId="0">
      <selection activeCell="K27" sqref="K2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38</v>
      </c>
      <c r="B14" s="11" t="s">
        <v>21</v>
      </c>
      <c r="C14" s="11" t="s">
        <v>41</v>
      </c>
      <c r="D14" s="11" t="s">
        <v>34</v>
      </c>
      <c r="E14" s="11">
        <v>21</v>
      </c>
      <c r="F14" s="11">
        <v>12</v>
      </c>
      <c r="G14" s="11"/>
      <c r="H14" s="12"/>
      <c r="I14" s="11">
        <f t="shared" ref="I14:I27" si="0">(E14-SUM(F14:G14))-K14</f>
        <v>9</v>
      </c>
      <c r="J14" s="12"/>
      <c r="K14" s="11">
        <v>0</v>
      </c>
      <c r="L14" s="12">
        <f t="shared" ref="L14" si="1">K14/E14</f>
        <v>0</v>
      </c>
      <c r="M14" s="11">
        <v>61.76</v>
      </c>
      <c r="N14" s="13">
        <v>0.42849999999999999</v>
      </c>
    </row>
    <row r="15" spans="1:14" ht="12.75" customHeight="1" x14ac:dyDescent="0.2">
      <c r="A15" s="11" t="s">
        <v>39</v>
      </c>
      <c r="B15" s="11" t="s">
        <v>32</v>
      </c>
      <c r="C15" s="11" t="s">
        <v>42</v>
      </c>
      <c r="D15" s="11" t="s">
        <v>34</v>
      </c>
      <c r="E15" s="11">
        <v>29</v>
      </c>
      <c r="F15" s="11">
        <v>29</v>
      </c>
      <c r="G15" s="11"/>
      <c r="H15" s="12"/>
      <c r="I15" s="11">
        <f t="shared" si="0"/>
        <v>0</v>
      </c>
      <c r="J15" s="12"/>
      <c r="K15" s="11">
        <v>0</v>
      </c>
      <c r="L15" s="12">
        <v>0</v>
      </c>
      <c r="M15" s="11">
        <v>90</v>
      </c>
      <c r="N15" s="13">
        <v>1</v>
      </c>
    </row>
    <row r="16" spans="1:14" ht="12.75" customHeight="1" x14ac:dyDescent="0.2">
      <c r="A16" s="11" t="s">
        <v>40</v>
      </c>
      <c r="B16" s="11" t="s">
        <v>32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f t="shared" si="0"/>
        <v>4</v>
      </c>
      <c r="J16" s="12"/>
      <c r="K16" s="11">
        <v>0</v>
      </c>
      <c r="L16" s="12">
        <v>0</v>
      </c>
      <c r="M16" s="11">
        <v>58.43</v>
      </c>
      <c r="N16" s="13">
        <v>0.75</v>
      </c>
    </row>
    <row r="17" spans="1:14" ht="12.75" customHeight="1" x14ac:dyDescent="0.2">
      <c r="A17" s="11" t="s">
        <v>40</v>
      </c>
      <c r="B17" s="11" t="s">
        <v>32</v>
      </c>
      <c r="C17" s="11" t="s">
        <v>43</v>
      </c>
      <c r="D17" s="11" t="s">
        <v>34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55.86</v>
      </c>
      <c r="N17" s="13">
        <v>0.68179999999999996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/>
      <c r="C28" s="15" t="s">
        <v>25</v>
      </c>
      <c r="D28" s="15" t="s">
        <v>25</v>
      </c>
      <c r="E28" s="15">
        <v>8</v>
      </c>
      <c r="F28" s="15">
        <f t="shared" ref="F28" si="2">SUM(F14:F27)</f>
        <v>68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66.512500000000003</v>
      </c>
      <c r="N28" s="17">
        <f t="shared" si="3"/>
        <v>0.71507500000000002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H19" sqref="H19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 t="s">
        <v>32</v>
      </c>
      <c r="C14" s="11" t="str">
        <f>'1'!C14</f>
        <v>605 A</v>
      </c>
      <c r="D14" s="11" t="str">
        <f>'1'!D14</f>
        <v>LADM</v>
      </c>
      <c r="E14" s="11">
        <v>21</v>
      </c>
      <c r="F14" s="11">
        <v>19</v>
      </c>
      <c r="G14" s="11"/>
      <c r="H14" s="12"/>
      <c r="I14" s="11">
        <v>2</v>
      </c>
      <c r="J14" s="12"/>
      <c r="K14" s="11">
        <v>0</v>
      </c>
      <c r="L14" s="12">
        <f t="shared" ref="L14:L28" si="0">K14/E14</f>
        <v>0</v>
      </c>
      <c r="M14" s="11">
        <v>77.14</v>
      </c>
      <c r="N14" s="13">
        <v>0.85709999999999997</v>
      </c>
    </row>
    <row r="15" spans="1:14" ht="12.75" customHeight="1" x14ac:dyDescent="0.2">
      <c r="A15" s="11" t="str">
        <f>'1'!A15</f>
        <v>Ecommerce</v>
      </c>
      <c r="B15" s="11" t="s">
        <v>33</v>
      </c>
      <c r="C15" s="11" t="str">
        <f>'1'!C15</f>
        <v>805 A</v>
      </c>
      <c r="D15" s="11" t="str">
        <f>'1'!D15</f>
        <v>LADM</v>
      </c>
      <c r="E15" s="11">
        <f>'1'!E15</f>
        <v>29</v>
      </c>
      <c r="F15" s="11">
        <v>29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90</v>
      </c>
      <c r="N15" s="13">
        <v>1</v>
      </c>
    </row>
    <row r="16" spans="1:14" ht="12.75" customHeight="1" x14ac:dyDescent="0.2">
      <c r="A16" s="11" t="str">
        <f>'1'!A16</f>
        <v>Matematicas financieras</v>
      </c>
      <c r="B16" s="11" t="s">
        <v>33</v>
      </c>
      <c r="C16" s="11" t="str">
        <f>'1'!C16</f>
        <v>405 A</v>
      </c>
      <c r="D16" s="11" t="str">
        <f>'1'!D16</f>
        <v>LADM</v>
      </c>
      <c r="E16" s="11">
        <f>'1'!E16</f>
        <v>16</v>
      </c>
      <c r="F16" s="11">
        <v>12</v>
      </c>
      <c r="G16" s="11"/>
      <c r="H16" s="12"/>
      <c r="I16" s="11">
        <f t="shared" ref="I14:I28" si="1">(E16-SUM(F16:G16))-K16</f>
        <v>4</v>
      </c>
      <c r="J16" s="12"/>
      <c r="K16" s="11">
        <v>0</v>
      </c>
      <c r="L16" s="12">
        <f t="shared" si="0"/>
        <v>0</v>
      </c>
      <c r="M16" s="11">
        <v>61.87</v>
      </c>
      <c r="N16" s="13">
        <v>0.75</v>
      </c>
    </row>
    <row r="17" spans="1:14" ht="12.75" customHeight="1" x14ac:dyDescent="0.2">
      <c r="A17" s="11" t="str">
        <f>'1'!A17</f>
        <v>Matematicas financieras</v>
      </c>
      <c r="B17" s="11" t="s">
        <v>33</v>
      </c>
      <c r="C17" s="11" t="str">
        <f>'1'!C17</f>
        <v>405 B</v>
      </c>
      <c r="D17" s="11" t="str">
        <f>'1'!D17</f>
        <v>LADM</v>
      </c>
      <c r="E17" s="11">
        <f>'1'!E17</f>
        <v>22</v>
      </c>
      <c r="F17" s="11">
        <v>16</v>
      </c>
      <c r="G17" s="11"/>
      <c r="H17" s="12"/>
      <c r="I17" s="11">
        <f t="shared" si="1"/>
        <v>6</v>
      </c>
      <c r="J17" s="12"/>
      <c r="K17" s="11">
        <v>0</v>
      </c>
      <c r="L17" s="12">
        <f t="shared" si="0"/>
        <v>0</v>
      </c>
      <c r="M17" s="11">
        <v>60.45</v>
      </c>
      <c r="N17" s="13">
        <v>0.72719999999999996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2">SUM(E14:E27)</f>
        <v>88</v>
      </c>
      <c r="F28" s="15">
        <f t="shared" si="2"/>
        <v>76</v>
      </c>
      <c r="G28" s="15">
        <f t="shared" si="2"/>
        <v>0</v>
      </c>
      <c r="H28" s="16">
        <f>SUM(F28:G28)/E28</f>
        <v>0.86363636363636365</v>
      </c>
      <c r="I28" s="15">
        <f t="shared" si="1"/>
        <v>12</v>
      </c>
      <c r="J28" s="16">
        <f t="shared" ref="J14:J28" si="3">I28/E28</f>
        <v>0.13636363636363635</v>
      </c>
      <c r="K28" s="15">
        <f>SUM(K14:K27)</f>
        <v>0</v>
      </c>
      <c r="L28" s="16">
        <f t="shared" si="0"/>
        <v>0</v>
      </c>
      <c r="M28" s="15">
        <f t="shared" ref="M28:N28" si="4">AVERAGE(M14:M27)</f>
        <v>72.364999999999995</v>
      </c>
      <c r="N28" s="17">
        <f t="shared" si="4"/>
        <v>0.83357499999999995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29</v>
      </c>
      <c r="C8" s="32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9</v>
      </c>
      <c r="B12" s="41" t="s">
        <v>10</v>
      </c>
      <c r="C12" s="41" t="s">
        <v>11</v>
      </c>
      <c r="D12" s="26" t="s">
        <v>12</v>
      </c>
      <c r="E12" s="26" t="s">
        <v>13</v>
      </c>
      <c r="F12" s="42" t="s">
        <v>14</v>
      </c>
      <c r="G12" s="43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40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2025-05-17T18:32:36Z</dcterms:modified>
  <cp:category/>
  <cp:contentStatus/>
</cp:coreProperties>
</file>