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ranc\Downloads\"/>
    </mc:Choice>
  </mc:AlternateContent>
  <xr:revisionPtr revIDLastSave="0" documentId="13_ncr:1_{C447DE79-7F62-4767-B01D-D5F8EEA4D054}" xr6:coauthVersionLast="47" xr6:coauthVersionMax="47" xr10:uidLastSave="{00000000-0000-0000-0000-000000000000}"/>
  <bookViews>
    <workbookView xWindow="-108" yWindow="-108" windowWidth="23256" windowHeight="12456" activeTab="3" xr2:uid="{00000000-000D-0000-FFFF-FFFF00000000}"/>
  </bookViews>
  <sheets>
    <sheet name="1" sheetId="1" r:id="rId1"/>
    <sheet name="2" sheetId="6" r:id="rId2"/>
    <sheet name="3" sheetId="9" r:id="rId3"/>
    <sheet name="4" sheetId="8" r:id="rId4"/>
    <sheet name="Final" sheetId="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'4'!$A$1:$N$40</definedName>
    <definedName name="_xlnm.Print_Area" localSheetId="4">Final!$A$1:$N$37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7" i="9" l="1"/>
  <c r="A35" i="9"/>
  <c r="N28" i="9"/>
  <c r="M28" i="9"/>
  <c r="L28" i="9"/>
  <c r="K28" i="9"/>
  <c r="G28" i="9"/>
  <c r="I28" i="9" s="1"/>
  <c r="F28" i="9"/>
  <c r="E28" i="9"/>
  <c r="I27" i="9"/>
  <c r="I26" i="9"/>
  <c r="I25" i="9"/>
  <c r="I24" i="9"/>
  <c r="I23" i="9"/>
  <c r="I22" i="9"/>
  <c r="I21" i="9"/>
  <c r="I20" i="9"/>
  <c r="I19" i="9"/>
  <c r="I17" i="9"/>
  <c r="L15" i="9"/>
  <c r="I15" i="9"/>
  <c r="L14" i="9"/>
  <c r="I14" i="9"/>
  <c r="B40" i="8" l="1"/>
  <c r="A38" i="8"/>
  <c r="N31" i="8"/>
  <c r="M31" i="8"/>
  <c r="K31" i="8"/>
  <c r="L31" i="8" s="1"/>
  <c r="G31" i="8"/>
  <c r="I31" i="8" s="1"/>
  <c r="F31" i="8"/>
  <c r="E31" i="8"/>
  <c r="I20" i="8"/>
  <c r="L18" i="8"/>
  <c r="I18" i="8"/>
  <c r="L14" i="8"/>
  <c r="I14" i="8"/>
  <c r="B37" i="6" l="1"/>
  <c r="A35" i="6"/>
  <c r="N28" i="6"/>
  <c r="M28" i="6"/>
  <c r="K28" i="6"/>
  <c r="L28" i="6" s="1"/>
  <c r="G28" i="6"/>
  <c r="F28" i="6"/>
  <c r="E28" i="6"/>
  <c r="I27" i="6"/>
  <c r="I26" i="6"/>
  <c r="I25" i="6"/>
  <c r="I24" i="6"/>
  <c r="I23" i="6"/>
  <c r="I22" i="6"/>
  <c r="I21" i="6"/>
  <c r="I20" i="6"/>
  <c r="I19" i="6"/>
  <c r="I17" i="6"/>
  <c r="L15" i="6"/>
  <c r="I15" i="6"/>
  <c r="L14" i="6"/>
  <c r="I14" i="6"/>
  <c r="I14" i="1"/>
  <c r="I15" i="1"/>
  <c r="I17" i="1"/>
  <c r="I28" i="6" l="1"/>
  <c r="E27" i="5"/>
  <c r="D27" i="5"/>
  <c r="C27" i="5"/>
  <c r="A27" i="5"/>
  <c r="E26" i="5"/>
  <c r="I26" i="5" s="1"/>
  <c r="J26" i="5" s="1"/>
  <c r="D26" i="5"/>
  <c r="C26" i="5"/>
  <c r="A26" i="5"/>
  <c r="E25" i="5"/>
  <c r="D25" i="5"/>
  <c r="C25" i="5"/>
  <c r="A25" i="5"/>
  <c r="E24" i="5"/>
  <c r="L24" i="5" s="1"/>
  <c r="D24" i="5"/>
  <c r="C24" i="5"/>
  <c r="A24" i="5"/>
  <c r="E23" i="5"/>
  <c r="D23" i="5"/>
  <c r="C23" i="5"/>
  <c r="A23" i="5"/>
  <c r="E22" i="5"/>
  <c r="L22" i="5" s="1"/>
  <c r="D22" i="5"/>
  <c r="C22" i="5"/>
  <c r="A22" i="5"/>
  <c r="E21" i="5"/>
  <c r="D21" i="5"/>
  <c r="C21" i="5"/>
  <c r="A21" i="5"/>
  <c r="E20" i="5"/>
  <c r="H20" i="5" s="1"/>
  <c r="D20" i="5"/>
  <c r="C20" i="5"/>
  <c r="A20" i="5"/>
  <c r="E19" i="5"/>
  <c r="D19" i="5"/>
  <c r="C19" i="5"/>
  <c r="A19" i="5"/>
  <c r="E18" i="5"/>
  <c r="D18" i="5"/>
  <c r="C18" i="5"/>
  <c r="A18" i="5"/>
  <c r="D17" i="5"/>
  <c r="C17" i="5"/>
  <c r="A17" i="5"/>
  <c r="D16" i="5"/>
  <c r="C16" i="5"/>
  <c r="D15" i="5"/>
  <c r="C15" i="5"/>
  <c r="D14" i="5"/>
  <c r="C14" i="5"/>
  <c r="L8" i="5"/>
  <c r="B37" i="5"/>
  <c r="A35" i="5"/>
  <c r="N28" i="5"/>
  <c r="M28" i="5"/>
  <c r="K28" i="5"/>
  <c r="G28" i="5"/>
  <c r="F28" i="5"/>
  <c r="L27" i="5"/>
  <c r="I27" i="5"/>
  <c r="J27" i="5" s="1"/>
  <c r="H27" i="5"/>
  <c r="L25" i="5"/>
  <c r="I25" i="5"/>
  <c r="J25" i="5" s="1"/>
  <c r="H25" i="5"/>
  <c r="H24" i="5"/>
  <c r="L23" i="5"/>
  <c r="I23" i="5"/>
  <c r="J23" i="5" s="1"/>
  <c r="H23" i="5"/>
  <c r="L21" i="5"/>
  <c r="I21" i="5"/>
  <c r="J21" i="5" s="1"/>
  <c r="H21" i="5"/>
  <c r="L20" i="5"/>
  <c r="I20" i="5"/>
  <c r="J20" i="5" s="1"/>
  <c r="L19" i="5"/>
  <c r="I19" i="5"/>
  <c r="J19" i="5" s="1"/>
  <c r="H19" i="5"/>
  <c r="L17" i="5"/>
  <c r="I17" i="5"/>
  <c r="J17" i="5" s="1"/>
  <c r="H17" i="5"/>
  <c r="L16" i="5"/>
  <c r="I16" i="5"/>
  <c r="J16" i="5" s="1"/>
  <c r="H16" i="5"/>
  <c r="L15" i="5"/>
  <c r="I15" i="5"/>
  <c r="J15" i="5" s="1"/>
  <c r="H15" i="5"/>
  <c r="L14" i="5"/>
  <c r="I14" i="5"/>
  <c r="J14" i="5" s="1"/>
  <c r="H14" i="5"/>
  <c r="B37" i="1"/>
  <c r="A35" i="1"/>
  <c r="N28" i="1"/>
  <c r="M28" i="1"/>
  <c r="K28" i="1"/>
  <c r="G28" i="1"/>
  <c r="F28" i="1"/>
  <c r="E28" i="1"/>
  <c r="I27" i="1"/>
  <c r="I26" i="1"/>
  <c r="I25" i="1"/>
  <c r="I24" i="1"/>
  <c r="I23" i="1"/>
  <c r="I22" i="1"/>
  <c r="I21" i="1"/>
  <c r="I20" i="1"/>
  <c r="I19" i="1"/>
  <c r="L16" i="1"/>
  <c r="L15" i="1"/>
  <c r="L14" i="1"/>
  <c r="L28" i="1" l="1"/>
  <c r="E28" i="5"/>
  <c r="H28" i="5" s="1"/>
  <c r="L18" i="5"/>
  <c r="H26" i="5"/>
  <c r="L26" i="5"/>
  <c r="H18" i="5"/>
  <c r="I28" i="1"/>
  <c r="I18" i="5"/>
  <c r="J18" i="5" s="1"/>
  <c r="I24" i="5"/>
  <c r="J24" i="5" s="1"/>
  <c r="H22" i="5"/>
  <c r="I22" i="5"/>
  <c r="J22" i="5" s="1"/>
  <c r="I28" i="5" l="1"/>
  <c r="J28" i="5" s="1"/>
  <c r="L28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FJGM</author>
  </authors>
  <commentList>
    <comment ref="B8" authorId="0" shapeId="0" xr:uid="{00000000-0006-0000-0000-000001000000}">
      <text>
        <r>
          <rPr>
            <b/>
            <sz val="9"/>
            <color rgb="FF000000"/>
            <rFont val="Arial"/>
            <family val="2"/>
          </rPr>
          <t xml:space="preserve">Operador:
</t>
        </r>
        <r>
          <rPr>
            <sz val="9"/>
            <color rgb="FF000000"/>
            <rFont val="Arial"/>
            <family val="2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FJGM</author>
  </authors>
  <commentList>
    <comment ref="B8" authorId="0" shapeId="0" xr:uid="{9743CFCF-5483-433C-80FD-8FB8F855BE3E}">
      <text>
        <r>
          <rPr>
            <b/>
            <sz val="9"/>
            <color rgb="FF000000"/>
            <rFont val="Arial"/>
            <family val="2"/>
          </rPr>
          <t xml:space="preserve">Operador:
</t>
        </r>
        <r>
          <rPr>
            <sz val="9"/>
            <color rgb="FF000000"/>
            <rFont val="Arial"/>
            <family val="2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FJGM</author>
  </authors>
  <commentList>
    <comment ref="B8" authorId="0" shapeId="0" xr:uid="{A0903514-AF0D-4B73-88E4-4CB4E07A0E89}">
      <text>
        <r>
          <rPr>
            <b/>
            <sz val="9"/>
            <color rgb="FF000000"/>
            <rFont val="Arial"/>
            <family val="2"/>
          </rPr>
          <t xml:space="preserve">Operador:
</t>
        </r>
        <r>
          <rPr>
            <sz val="9"/>
            <color rgb="FF000000"/>
            <rFont val="Arial"/>
            <family val="2"/>
          </rPr>
          <t>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FJGM</author>
  </authors>
  <commentList>
    <comment ref="B8" authorId="0" shapeId="0" xr:uid="{BAC91FEE-41E1-4982-BE00-A9DAFACDFB20}">
      <text>
        <r>
          <rPr>
            <b/>
            <sz val="9"/>
            <color rgb="FF000000"/>
            <rFont val="Arial"/>
            <family val="2"/>
          </rPr>
          <t xml:space="preserve">Operador:
</t>
        </r>
        <r>
          <rPr>
            <sz val="9"/>
            <color rgb="FF000000"/>
            <rFont val="Arial"/>
            <family val="2"/>
          </rPr>
          <t>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FJGM</author>
  </authors>
  <commentList>
    <comment ref="E8" authorId="0" shapeId="0" xr:uid="{00000000-0006-0000-0400-000001000000}">
      <text>
        <r>
          <rPr>
            <b/>
            <sz val="9"/>
            <color rgb="FF000000"/>
            <rFont val="Arial"/>
            <family val="2"/>
          </rPr>
          <t xml:space="preserve">Operador:
</t>
        </r>
        <r>
          <rPr>
            <sz val="9"/>
            <color rgb="FF000000"/>
            <rFont val="Arial"/>
            <family val="2"/>
          </rPr>
          <t>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rgb="FF000000"/>
            <rFont val="Arial"/>
            <family val="2"/>
          </rPr>
          <t xml:space="preserve">Operador:
</t>
        </r>
        <r>
          <rPr>
            <sz val="9"/>
            <color rgb="FF000000"/>
            <rFont val="Arial"/>
            <family val="2"/>
          </rPr>
          <t>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rgb="FF000000"/>
            <rFont val="Arial"/>
            <family val="2"/>
          </rPr>
          <t xml:space="preserve">Operador:
</t>
        </r>
        <r>
          <rPr>
            <sz val="9"/>
            <color rgb="FF000000"/>
            <rFont val="Arial"/>
            <family val="2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<sst xmlns="http://schemas.openxmlformats.org/spreadsheetml/2006/main" count="258" uniqueCount="57">
  <si>
    <t>Reporte Parcial y Final del Semestre</t>
  </si>
  <si>
    <t>INSTITUTO TECNOLÓGICO SUPERIOR DE SAN ANDRÉS TUXTLA</t>
  </si>
  <si>
    <t>SUBDIRECCIÓN ACADÉMICA</t>
  </si>
  <si>
    <t>DIVISIÓN DE INGENIERÍA</t>
  </si>
  <si>
    <t>AMBIENTAL</t>
  </si>
  <si>
    <t>Reporte No.</t>
  </si>
  <si>
    <t>1°</t>
  </si>
  <si>
    <t>Grupos Atendidos:</t>
  </si>
  <si>
    <t>Asig. dif.</t>
  </si>
  <si>
    <t>Periodo Escolar:</t>
  </si>
  <si>
    <t>PROFESOR (A):</t>
  </si>
  <si>
    <t>FRANCISCO JOSÉ GÓMEZ MARÍN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</si>
  <si>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</si>
  <si>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</si>
  <si>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</si>
  <si>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</si>
  <si>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</si>
  <si>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</si>
  <si>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</si>
  <si>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</si>
  <si>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</si>
  <si>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</si>
  <si>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</si>
  <si>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</si>
  <si>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</si>
  <si>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</si>
  <si>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</si>
  <si>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IAMB</t>
  </si>
  <si>
    <t>TOTAL</t>
  </si>
  <si>
    <t>-</t>
  </si>
  <si>
    <t>A= Total de alumnos(as) por materia
B= no. De alumnos(as) que alcanzaron las competencias (EP= evaluación de primera oportunidad, ES= evaluación de segunda oportunidad)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</si>
  <si>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</si>
  <si>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</si>
  <si>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JESSICA ALEJANDRA REYES LARIOS</t>
  </si>
  <si>
    <t>BIOLOGÍA</t>
  </si>
  <si>
    <t>DISEÑO DE EXPERIMENTOS AMBIENTALES</t>
  </si>
  <si>
    <t>Francisco José Gómez Marín</t>
  </si>
  <si>
    <t>Jessica Alejandra Reyes Larios</t>
  </si>
  <si>
    <t>ECONOMÍA AMBIENTAL</t>
  </si>
  <si>
    <t>SISTEMAS DE INFORMACIÓN GEOGRÁFICA</t>
  </si>
  <si>
    <t>406 A</t>
  </si>
  <si>
    <t>EVALUACIÓN DE IMPACTO AMBIENTAL</t>
  </si>
  <si>
    <t>TALLER DE INVESTIGACIÓN I</t>
  </si>
  <si>
    <t>MODELIZACIÓN Y SIMULACIÓN DE SISTEMAS AMBIENTALES</t>
  </si>
  <si>
    <t>806 A</t>
  </si>
  <si>
    <t>Febrero - Junio 2025</t>
  </si>
  <si>
    <t>606 A</t>
  </si>
  <si>
    <t>606 B</t>
  </si>
  <si>
    <t>2°</t>
  </si>
  <si>
    <t>II</t>
  </si>
  <si>
    <t>S/E</t>
  </si>
  <si>
    <t>3°</t>
  </si>
  <si>
    <t>III</t>
  </si>
  <si>
    <t>4°</t>
  </si>
  <si>
    <t>IV</t>
  </si>
  <si>
    <t>V</t>
  </si>
  <si>
    <t>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</si>
</sst>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%"/>
    <numFmt numFmtId="165" formatCode="[$-80A]General"/>
    <numFmt numFmtId="166" formatCode="[$-80A]0%"/>
    <numFmt numFmtId="167" formatCode="[$$-80A]#,##0.00;[Red]&quot;-&quot;[$$-80A]#,##0.00"/>
  </numFmts>
  <fonts count="9" x14ac:knownFonts="1">
    <font>
      <sz val="11"/>
      <color theme="1"/>
      <name val="Arial"/>
      <family val="2"/>
    </font>
    <font>
      <sz val="11"/>
      <color rgb="FF000000"/>
      <name val="Calibri"/>
      <family val="2"/>
    </font>
    <font>
      <b/>
      <i/>
      <sz val="16"/>
      <color theme="1"/>
      <name val="Arial"/>
      <family val="2"/>
    </font>
    <font>
      <b/>
      <i/>
      <u/>
      <sz val="11"/>
      <color theme="1"/>
      <name val="Arial"/>
      <family val="2"/>
    </font>
    <font>
      <sz val="10"/>
      <color rgb="FF000000"/>
      <name val="Arial"/>
      <family val="2"/>
    </font>
    <font>
      <b/>
      <sz val="11"/>
      <color rgb="FF000000"/>
      <name val="Arial"/>
      <family val="2"/>
    </font>
    <font>
      <b/>
      <sz val="10"/>
      <color rgb="FF000000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rgb="FFCC99FF"/>
      </patternFill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7">
    <xf numFmtId="0" fontId="0" fillId="0" borderId="0"/>
    <xf numFmtId="165" fontId="1" fillId="0" borderId="0"/>
    <xf numFmtId="166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7" fontId="3" fillId="0" borderId="0"/>
  </cellStyleXfs>
  <cellXfs count="44">
    <xf numFmtId="0" fontId="0" fillId="0" borderId="0" xfId="0"/>
    <xf numFmtId="165" fontId="4" fillId="0" borderId="0" xfId="1" applyFont="1"/>
    <xf numFmtId="165" fontId="6" fillId="0" borderId="0" xfId="1" applyFont="1" applyAlignment="1">
      <alignment horizontal="center"/>
    </xf>
    <xf numFmtId="165" fontId="6" fillId="0" borderId="0" xfId="1" applyFont="1"/>
    <xf numFmtId="165" fontId="6" fillId="0" borderId="0" xfId="1" applyFont="1" applyAlignment="1">
      <alignment horizontal="right"/>
    </xf>
    <xf numFmtId="165" fontId="4" fillId="0" borderId="1" xfId="1" applyFont="1" applyBorder="1" applyAlignment="1">
      <alignment horizontal="center"/>
    </xf>
    <xf numFmtId="165" fontId="6" fillId="0" borderId="0" xfId="1" applyFont="1" applyAlignment="1">
      <alignment horizontal="right" vertical="center" wrapText="1"/>
    </xf>
    <xf numFmtId="165" fontId="4" fillId="0" borderId="1" xfId="1" applyFont="1" applyBorder="1" applyAlignment="1">
      <alignment horizontal="center" vertical="center" wrapText="1"/>
    </xf>
    <xf numFmtId="165" fontId="4" fillId="0" borderId="0" xfId="1" applyFont="1" applyAlignment="1">
      <alignment horizontal="center"/>
    </xf>
    <xf numFmtId="165" fontId="6" fillId="2" borderId="2" xfId="1" applyFont="1" applyFill="1" applyBorder="1" applyAlignment="1">
      <alignment horizontal="center" vertical="center" wrapText="1"/>
    </xf>
    <xf numFmtId="165" fontId="4" fillId="0" borderId="2" xfId="1" applyFont="1" applyBorder="1" applyAlignment="1">
      <alignment horizontal="left" vertical="center" wrapText="1"/>
    </xf>
    <xf numFmtId="165" fontId="4" fillId="0" borderId="2" xfId="1" applyFont="1" applyBorder="1" applyAlignment="1">
      <alignment horizontal="center" vertical="center" wrapText="1"/>
    </xf>
    <xf numFmtId="166" fontId="4" fillId="0" borderId="2" xfId="2" applyFont="1" applyBorder="1" applyAlignment="1">
      <alignment horizontal="center" vertical="center" wrapText="1"/>
    </xf>
    <xf numFmtId="165" fontId="4" fillId="0" borderId="0" xfId="1" applyFont="1" applyAlignment="1">
      <alignment wrapText="1"/>
    </xf>
    <xf numFmtId="165" fontId="4" fillId="2" borderId="2" xfId="1" applyFont="1" applyFill="1" applyBorder="1" applyAlignment="1">
      <alignment horizontal="center" vertical="center"/>
    </xf>
    <xf numFmtId="164" fontId="4" fillId="2" borderId="2" xfId="2" applyNumberFormat="1" applyFont="1" applyFill="1" applyBorder="1" applyAlignment="1">
      <alignment horizontal="center" vertical="center"/>
    </xf>
    <xf numFmtId="166" fontId="4" fillId="2" borderId="2" xfId="2" applyFont="1" applyFill="1" applyBorder="1" applyAlignment="1">
      <alignment horizontal="center" vertical="center"/>
    </xf>
    <xf numFmtId="165" fontId="4" fillId="0" borderId="0" xfId="1" applyFont="1" applyAlignment="1">
      <alignment vertical="center" wrapText="1"/>
    </xf>
    <xf numFmtId="165" fontId="4" fillId="0" borderId="0" xfId="1" applyFont="1" applyAlignment="1">
      <alignment vertical="top"/>
    </xf>
    <xf numFmtId="165" fontId="7" fillId="0" borderId="0" xfId="1" applyFont="1" applyAlignment="1">
      <alignment vertical="top"/>
    </xf>
    <xf numFmtId="165" fontId="6" fillId="0" borderId="0" xfId="1" applyFont="1" applyAlignment="1">
      <alignment vertical="top"/>
    </xf>
    <xf numFmtId="165" fontId="4" fillId="0" borderId="1" xfId="1" applyFont="1" applyBorder="1" applyAlignment="1">
      <alignment horizontal="center"/>
    </xf>
    <xf numFmtId="165" fontId="6" fillId="0" borderId="0" xfId="1" applyFont="1" applyAlignment="1">
      <alignment horizontal="right"/>
    </xf>
    <xf numFmtId="165" fontId="5" fillId="0" borderId="0" xfId="1" applyFont="1" applyAlignment="1">
      <alignment horizontal="center" vertical="center"/>
    </xf>
    <xf numFmtId="165" fontId="6" fillId="0" borderId="0" xfId="1" applyFont="1" applyAlignment="1">
      <alignment horizontal="center"/>
    </xf>
    <xf numFmtId="165" fontId="6" fillId="0" borderId="0" xfId="1" applyFont="1" applyAlignment="1">
      <alignment horizontal="right" vertical="center"/>
    </xf>
    <xf numFmtId="165" fontId="6" fillId="0" borderId="1" xfId="1" applyFont="1" applyBorder="1" applyAlignment="1">
      <alignment horizontal="center"/>
    </xf>
    <xf numFmtId="165" fontId="6" fillId="2" borderId="2" xfId="1" applyFont="1" applyFill="1" applyBorder="1" applyAlignment="1">
      <alignment horizontal="center" vertical="center"/>
    </xf>
    <xf numFmtId="165" fontId="6" fillId="2" borderId="2" xfId="1" applyFont="1" applyFill="1" applyBorder="1" applyAlignment="1">
      <alignment horizontal="center" vertical="center" wrapText="1"/>
    </xf>
    <xf numFmtId="165" fontId="4" fillId="0" borderId="0" xfId="1" applyFont="1" applyAlignment="1">
      <alignment horizontal="center"/>
    </xf>
    <xf numFmtId="0" fontId="0" fillId="0" borderId="0" xfId="0"/>
    <xf numFmtId="165" fontId="4" fillId="0" borderId="0" xfId="1" applyFont="1" applyAlignment="1">
      <alignment horizontal="left" vertical="top" wrapText="1"/>
    </xf>
    <xf numFmtId="0" fontId="0" fillId="0" borderId="1" xfId="0" applyBorder="1"/>
    <xf numFmtId="165" fontId="4" fillId="0" borderId="1" xfId="1" applyFont="1" applyBorder="1"/>
    <xf numFmtId="165" fontId="6" fillId="0" borderId="0" xfId="1" applyFont="1" applyAlignment="1">
      <alignment horizontal="center" vertical="center" wrapText="1"/>
    </xf>
    <xf numFmtId="165" fontId="6" fillId="0" borderId="0" xfId="1" applyFont="1" applyAlignment="1">
      <alignment horizontal="center" vertical="top"/>
    </xf>
    <xf numFmtId="165" fontId="4" fillId="0" borderId="1" xfId="1" applyFont="1" applyBorder="1" applyAlignment="1">
      <alignment horizontal="center" vertical="center" wrapText="1"/>
    </xf>
    <xf numFmtId="166" fontId="4" fillId="0" borderId="4" xfId="2" applyFont="1" applyBorder="1" applyAlignment="1">
      <alignment horizontal="center" vertical="center" wrapText="1"/>
    </xf>
    <xf numFmtId="165" fontId="4" fillId="0" borderId="5" xfId="1" applyFont="1" applyBorder="1" applyAlignment="1">
      <alignment horizontal="center" vertical="center" wrapText="1"/>
    </xf>
    <xf numFmtId="166" fontId="4" fillId="0" borderId="5" xfId="2" applyFont="1" applyBorder="1" applyAlignment="1">
      <alignment horizontal="center" vertical="center" wrapText="1"/>
    </xf>
    <xf numFmtId="165" fontId="4" fillId="0" borderId="6" xfId="1" applyFont="1" applyBorder="1" applyAlignment="1">
      <alignment horizontal="center" vertical="center" wrapText="1"/>
    </xf>
    <xf numFmtId="166" fontId="4" fillId="0" borderId="6" xfId="2" applyFont="1" applyBorder="1" applyAlignment="1">
      <alignment horizontal="center" vertical="center" wrapText="1"/>
    </xf>
    <xf numFmtId="9" fontId="4" fillId="0" borderId="3" xfId="1" applyNumberFormat="1" applyFont="1" applyBorder="1" applyAlignment="1">
      <alignment horizontal="center" vertical="center" wrapText="1"/>
    </xf>
    <xf numFmtId="165" fontId="4" fillId="0" borderId="3" xfId="1" applyFont="1" applyBorder="1" applyAlignment="1">
      <alignment horizontal="center" vertical="center" wrapText="1"/>
    </xf>
  </cellXfs>
  <cellStyles count="7">
    <cellStyle name="Excel Built-in Normal" xfId="1" xr:uid="{00000000-0005-0000-0000-000000000000}"/>
    <cellStyle name="Excel Built-in Percent" xfId="2" xr:uid="{00000000-0005-0000-0000-000001000000}"/>
    <cellStyle name="Heading" xfId="3" xr:uid="{00000000-0005-0000-0000-000002000000}"/>
    <cellStyle name="Heading1" xfId="4" xr:uid="{00000000-0005-0000-0000-000003000000}"/>
    <cellStyle name="Normal" xfId="0" builtinId="0" customBuiltin="1"/>
    <cellStyle name="Result" xfId="5" xr:uid="{00000000-0005-0000-0000-000005000000}"/>
    <cellStyle name="Result2" xfId="6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27000</xdr:colOff>
      <xdr:row>0</xdr:row>
      <xdr:rowOff>0</xdr:rowOff>
    </xdr:from>
    <xdr:ext cx="2442600" cy="751320"/>
    <xdr:pic>
      <xdr:nvPicPr>
        <xdr:cNvPr id="2" name="Imagen 3">
          <a:extLst>
            <a:ext uri="{FF2B5EF4-FFF2-40B4-BE49-F238E27FC236}">
              <a16:creationId xmlns:a16="http://schemas.microsoft.com/office/drawing/2014/main" id="{1D06A77D-E290-3CF9-AF4B-9DA113C389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7000" y="0"/>
          <a:ext cx="2442600" cy="75132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11</xdr:col>
      <xdr:colOff>219780</xdr:colOff>
      <xdr:row>0</xdr:row>
      <xdr:rowOff>0</xdr:rowOff>
    </xdr:from>
    <xdr:ext cx="1366920" cy="703800"/>
    <xdr:pic>
      <xdr:nvPicPr>
        <xdr:cNvPr id="3" name="Imagen 1">
          <a:extLst>
            <a:ext uri="{FF2B5EF4-FFF2-40B4-BE49-F238E27FC236}">
              <a16:creationId xmlns:a16="http://schemas.microsoft.com/office/drawing/2014/main" id="{76BBEB7A-B1C2-8EE2-CDAC-24760E0B5F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lum/>
          <a:alphaModFix/>
        </a:blip>
        <a:srcRect/>
        <a:stretch>
          <a:fillRect/>
        </a:stretch>
      </xdr:blipFill>
      <xdr:spPr>
        <a:xfrm>
          <a:off x="7877880" y="0"/>
          <a:ext cx="1366920" cy="7038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27000</xdr:colOff>
      <xdr:row>0</xdr:row>
      <xdr:rowOff>0</xdr:rowOff>
    </xdr:from>
    <xdr:ext cx="2442600" cy="751320"/>
    <xdr:pic>
      <xdr:nvPicPr>
        <xdr:cNvPr id="2" name="Imagen 3">
          <a:extLst>
            <a:ext uri="{FF2B5EF4-FFF2-40B4-BE49-F238E27FC236}">
              <a16:creationId xmlns:a16="http://schemas.microsoft.com/office/drawing/2014/main" id="{1462AF94-985A-4730-84D4-DC30A86849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7000" y="0"/>
          <a:ext cx="2442600" cy="75132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11</xdr:col>
      <xdr:colOff>219780</xdr:colOff>
      <xdr:row>0</xdr:row>
      <xdr:rowOff>0</xdr:rowOff>
    </xdr:from>
    <xdr:ext cx="1366920" cy="703800"/>
    <xdr:pic>
      <xdr:nvPicPr>
        <xdr:cNvPr id="3" name="Imagen 1">
          <a:extLst>
            <a:ext uri="{FF2B5EF4-FFF2-40B4-BE49-F238E27FC236}">
              <a16:creationId xmlns:a16="http://schemas.microsoft.com/office/drawing/2014/main" id="{E90123C4-7CAB-4D9F-9C23-6DA34EA4D4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lum/>
          <a:alphaModFix/>
        </a:blip>
        <a:srcRect/>
        <a:stretch>
          <a:fillRect/>
        </a:stretch>
      </xdr:blipFill>
      <xdr:spPr>
        <a:xfrm>
          <a:off x="7938840" y="0"/>
          <a:ext cx="1366920" cy="7038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27000</xdr:colOff>
      <xdr:row>0</xdr:row>
      <xdr:rowOff>0</xdr:rowOff>
    </xdr:from>
    <xdr:ext cx="2442600" cy="751320"/>
    <xdr:pic>
      <xdr:nvPicPr>
        <xdr:cNvPr id="2" name="Imagen 3">
          <a:extLst>
            <a:ext uri="{FF2B5EF4-FFF2-40B4-BE49-F238E27FC236}">
              <a16:creationId xmlns:a16="http://schemas.microsoft.com/office/drawing/2014/main" id="{FA194820-ECEF-4016-B5EF-4212E21D1F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7000" y="0"/>
          <a:ext cx="2442600" cy="75132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11</xdr:col>
      <xdr:colOff>219780</xdr:colOff>
      <xdr:row>0</xdr:row>
      <xdr:rowOff>0</xdr:rowOff>
    </xdr:from>
    <xdr:ext cx="1366920" cy="703800"/>
    <xdr:pic>
      <xdr:nvPicPr>
        <xdr:cNvPr id="3" name="Imagen 1">
          <a:extLst>
            <a:ext uri="{FF2B5EF4-FFF2-40B4-BE49-F238E27FC236}">
              <a16:creationId xmlns:a16="http://schemas.microsoft.com/office/drawing/2014/main" id="{73D06C0B-B865-491A-9122-C6DAA522C2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lum/>
          <a:alphaModFix/>
        </a:blip>
        <a:srcRect/>
        <a:stretch>
          <a:fillRect/>
        </a:stretch>
      </xdr:blipFill>
      <xdr:spPr>
        <a:xfrm>
          <a:off x="7938840" y="0"/>
          <a:ext cx="1366920" cy="7038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27000</xdr:colOff>
      <xdr:row>0</xdr:row>
      <xdr:rowOff>0</xdr:rowOff>
    </xdr:from>
    <xdr:ext cx="2442600" cy="751320"/>
    <xdr:pic>
      <xdr:nvPicPr>
        <xdr:cNvPr id="2" name="Imagen 3">
          <a:extLst>
            <a:ext uri="{FF2B5EF4-FFF2-40B4-BE49-F238E27FC236}">
              <a16:creationId xmlns:a16="http://schemas.microsoft.com/office/drawing/2014/main" id="{EDA1ABC1-F00D-4F5C-B5EC-5FD8A6E3BF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7000" y="0"/>
          <a:ext cx="2442600" cy="75132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11</xdr:col>
      <xdr:colOff>219780</xdr:colOff>
      <xdr:row>0</xdr:row>
      <xdr:rowOff>0</xdr:rowOff>
    </xdr:from>
    <xdr:ext cx="1366920" cy="703800"/>
    <xdr:pic>
      <xdr:nvPicPr>
        <xdr:cNvPr id="3" name="Imagen 1">
          <a:extLst>
            <a:ext uri="{FF2B5EF4-FFF2-40B4-BE49-F238E27FC236}">
              <a16:creationId xmlns:a16="http://schemas.microsoft.com/office/drawing/2014/main" id="{D6A6B301-8B61-43E3-A450-78A81A39F3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lum/>
          <a:alphaModFix/>
        </a:blip>
        <a:srcRect/>
        <a:stretch>
          <a:fillRect/>
        </a:stretch>
      </xdr:blipFill>
      <xdr:spPr>
        <a:xfrm>
          <a:off x="7938840" y="0"/>
          <a:ext cx="1366920" cy="7038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27000</xdr:colOff>
      <xdr:row>0</xdr:row>
      <xdr:rowOff>0</xdr:rowOff>
    </xdr:from>
    <xdr:ext cx="2442600" cy="751320"/>
    <xdr:pic>
      <xdr:nvPicPr>
        <xdr:cNvPr id="2" name="Imagen 1">
          <a:extLst>
            <a:ext uri="{FF2B5EF4-FFF2-40B4-BE49-F238E27FC236}">
              <a16:creationId xmlns:a16="http://schemas.microsoft.com/office/drawing/2014/main" id="{6BB2BC3A-5623-E0C6-B9CC-7D043DD101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7000" y="0"/>
          <a:ext cx="2442600" cy="75132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12</xdr:col>
      <xdr:colOff>138960</xdr:colOff>
      <xdr:row>0</xdr:row>
      <xdr:rowOff>13320</xdr:rowOff>
    </xdr:from>
    <xdr:ext cx="1366920" cy="703800"/>
    <xdr:pic>
      <xdr:nvPicPr>
        <xdr:cNvPr id="3" name="Imagen 2">
          <a:extLst>
            <a:ext uri="{FF2B5EF4-FFF2-40B4-BE49-F238E27FC236}">
              <a16:creationId xmlns:a16="http://schemas.microsoft.com/office/drawing/2014/main" id="{250DB7A7-D5F2-7C5E-4171-951FA68BFE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lum/>
          <a:alphaModFix/>
        </a:blip>
        <a:srcRect/>
        <a:stretch>
          <a:fillRect/>
        </a:stretch>
      </xdr:blipFill>
      <xdr:spPr>
        <a:xfrm>
          <a:off x="9557280" y="13320"/>
          <a:ext cx="1366920" cy="7038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37"/>
  <sheetViews>
    <sheetView zoomScale="90" zoomScaleNormal="90" workbookViewId="0">
      <selection activeCell="B8" sqref="B8:C8"/>
    </sheetView>
  </sheetViews>
  <sheetFormatPr baseColWidth="10" defaultRowHeight="45" customHeight="1" x14ac:dyDescent="0.25"/>
  <cols>
    <col min="1" max="1" width="29.796875" style="1" customWidth="1"/>
    <col min="2" max="2" width="4.3984375" style="1" customWidth="1"/>
    <col min="3" max="3" width="5.19921875" style="1" customWidth="1"/>
    <col min="4" max="4" width="16.59765625" style="1" customWidth="1"/>
    <col min="5" max="5" width="5.69921875" style="1" customWidth="1"/>
    <col min="6" max="6" width="5.8984375" style="1" customWidth="1"/>
    <col min="7" max="7" width="7" style="1" customWidth="1"/>
    <col min="8" max="8" width="5.69921875" style="1" customWidth="1"/>
    <col min="9" max="12" width="7" style="1" customWidth="1"/>
    <col min="13" max="13" width="6.09765625" style="1" customWidth="1"/>
    <col min="14" max="14" width="8.19921875" style="1" customWidth="1"/>
    <col min="15" max="1024" width="10.59765625" style="1" customWidth="1"/>
  </cols>
  <sheetData>
    <row r="1" spans="1:18" ht="62.25" customHeight="1" x14ac:dyDescent="0.25">
      <c r="B1" s="23" t="s">
        <v>0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2" spans="1:18" ht="13.8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8" ht="13.8" x14ac:dyDescent="0.25">
      <c r="A3" s="24" t="s">
        <v>1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</row>
    <row r="4" spans="1:18" ht="13.8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8" ht="13.8" x14ac:dyDescent="0.25">
      <c r="A5" s="24" t="s">
        <v>2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</row>
    <row r="6" spans="1:18" ht="13.8" x14ac:dyDescent="0.25">
      <c r="A6" s="25" t="s">
        <v>3</v>
      </c>
      <c r="B6" s="25"/>
      <c r="C6" s="25"/>
      <c r="D6" s="25"/>
      <c r="E6" s="26" t="s">
        <v>4</v>
      </c>
      <c r="F6" s="26"/>
      <c r="G6" s="26"/>
      <c r="H6" s="26"/>
      <c r="I6" s="3"/>
      <c r="J6" s="3"/>
      <c r="K6" s="3"/>
      <c r="L6" s="3"/>
      <c r="M6" s="3"/>
      <c r="N6" s="3"/>
    </row>
    <row r="7" spans="1:18" ht="13.8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8" ht="13.8" x14ac:dyDescent="0.25">
      <c r="A8" s="4" t="s">
        <v>5</v>
      </c>
      <c r="B8" s="21" t="s">
        <v>6</v>
      </c>
      <c r="C8" s="21"/>
      <c r="D8" s="6" t="s">
        <v>7</v>
      </c>
      <c r="E8" s="7">
        <v>4</v>
      </c>
      <c r="G8" s="4" t="s">
        <v>8</v>
      </c>
      <c r="H8" s="7">
        <v>4</v>
      </c>
      <c r="I8" s="22" t="s">
        <v>9</v>
      </c>
      <c r="J8" s="22"/>
      <c r="K8" s="22"/>
      <c r="L8" s="21" t="s">
        <v>45</v>
      </c>
      <c r="M8" s="21"/>
      <c r="N8" s="21"/>
    </row>
    <row r="9" spans="1:18" ht="13.8" x14ac:dyDescent="0.25"/>
    <row r="10" spans="1:18" ht="13.8" x14ac:dyDescent="0.25">
      <c r="A10" s="4" t="s">
        <v>10</v>
      </c>
      <c r="B10" s="21" t="s">
        <v>11</v>
      </c>
      <c r="C10" s="21"/>
      <c r="D10" s="21"/>
      <c r="E10" s="21"/>
      <c r="F10" s="21"/>
      <c r="G10" s="21"/>
      <c r="H10" s="21"/>
      <c r="I10" s="21"/>
      <c r="J10" s="21"/>
      <c r="K10" s="21"/>
      <c r="L10" s="21"/>
    </row>
    <row r="11" spans="1:18" ht="13.8" x14ac:dyDescent="0.25">
      <c r="B11" s="8"/>
      <c r="C11" s="8"/>
      <c r="E11" s="8"/>
      <c r="F11" s="8"/>
      <c r="G11" s="8"/>
      <c r="H11" s="8"/>
      <c r="I11" s="8"/>
      <c r="J11" s="8"/>
      <c r="K11" s="8"/>
    </row>
    <row r="12" spans="1:18" ht="13.8" x14ac:dyDescent="0.25">
      <c r="A12" s="27" t="s">
        <v>12</v>
      </c>
      <c r="B12" s="28" t="s">
        <v>13</v>
      </c>
      <c r="C12" s="28" t="s">
        <v>14</v>
      </c>
      <c r="D12" s="27" t="s">
        <v>15</v>
      </c>
      <c r="E12" s="27" t="s">
        <v>16</v>
      </c>
      <c r="F12" s="27" t="s">
        <v>17</v>
      </c>
      <c r="G12" s="27"/>
      <c r="H12" s="27" t="s">
        <v>18</v>
      </c>
      <c r="I12" s="27" t="s">
        <v>19</v>
      </c>
      <c r="J12" s="27" t="s">
        <v>20</v>
      </c>
      <c r="K12" s="27" t="s">
        <v>21</v>
      </c>
      <c r="L12" s="27" t="s">
        <v>22</v>
      </c>
      <c r="M12" s="27" t="s">
        <v>23</v>
      </c>
      <c r="N12" s="27" t="s">
        <v>24</v>
      </c>
    </row>
    <row r="13" spans="1:18" ht="13.8" x14ac:dyDescent="0.25">
      <c r="A13" s="27"/>
      <c r="B13" s="28"/>
      <c r="C13" s="28"/>
      <c r="D13" s="27"/>
      <c r="E13" s="27"/>
      <c r="F13" s="9" t="s">
        <v>25</v>
      </c>
      <c r="G13" s="9" t="s">
        <v>26</v>
      </c>
      <c r="H13" s="27"/>
      <c r="I13" s="27"/>
      <c r="J13" s="27"/>
      <c r="K13" s="27"/>
      <c r="L13" s="27"/>
      <c r="M13" s="27"/>
      <c r="N13" s="27"/>
    </row>
    <row r="14" spans="1:18" s="13" customFormat="1" ht="26.4" x14ac:dyDescent="0.25">
      <c r="A14" s="10" t="s">
        <v>39</v>
      </c>
      <c r="B14" s="11" t="s">
        <v>24</v>
      </c>
      <c r="C14" s="11" t="s">
        <v>40</v>
      </c>
      <c r="D14" s="11" t="s">
        <v>27</v>
      </c>
      <c r="E14" s="11">
        <v>24</v>
      </c>
      <c r="F14" s="11">
        <v>21</v>
      </c>
      <c r="G14" s="11"/>
      <c r="H14" s="12"/>
      <c r="I14" s="11">
        <f t="shared" ref="I14:I17" si="0">(E14-SUM(F14:G14))-K14</f>
        <v>3</v>
      </c>
      <c r="J14" s="12"/>
      <c r="K14" s="11">
        <v>0</v>
      </c>
      <c r="L14" s="12">
        <f>K14/E14</f>
        <v>0</v>
      </c>
      <c r="M14" s="11">
        <v>70</v>
      </c>
      <c r="N14" s="12">
        <v>0.88</v>
      </c>
      <c r="R14" s="1"/>
    </row>
    <row r="15" spans="1:18" s="13" customFormat="1" ht="26.4" x14ac:dyDescent="0.25">
      <c r="A15" s="10" t="s">
        <v>41</v>
      </c>
      <c r="B15" s="11" t="s">
        <v>24</v>
      </c>
      <c r="C15" s="11" t="s">
        <v>46</v>
      </c>
      <c r="D15" s="11" t="s">
        <v>27</v>
      </c>
      <c r="E15" s="11">
        <v>21</v>
      </c>
      <c r="F15" s="11">
        <v>17</v>
      </c>
      <c r="G15" s="11"/>
      <c r="H15" s="12"/>
      <c r="I15" s="11">
        <f t="shared" si="0"/>
        <v>4</v>
      </c>
      <c r="J15" s="12"/>
      <c r="K15" s="11">
        <v>0</v>
      </c>
      <c r="L15" s="12">
        <f>K15/E15</f>
        <v>0</v>
      </c>
      <c r="M15" s="11">
        <v>64</v>
      </c>
      <c r="N15" s="12">
        <v>0.81</v>
      </c>
    </row>
    <row r="16" spans="1:18" s="13" customFormat="1" ht="13.2" x14ac:dyDescent="0.25">
      <c r="A16" s="10" t="s">
        <v>42</v>
      </c>
      <c r="B16" s="11" t="s">
        <v>24</v>
      </c>
      <c r="C16" s="11" t="s">
        <v>47</v>
      </c>
      <c r="D16" s="11" t="s">
        <v>27</v>
      </c>
      <c r="E16" s="11">
        <v>19</v>
      </c>
      <c r="F16" s="11">
        <v>17</v>
      </c>
      <c r="G16" s="11"/>
      <c r="H16" s="12"/>
      <c r="I16" s="11">
        <v>2</v>
      </c>
      <c r="J16" s="12"/>
      <c r="K16" s="11">
        <v>0</v>
      </c>
      <c r="L16" s="12">
        <f>K16/E16</f>
        <v>0</v>
      </c>
      <c r="M16" s="11">
        <v>75</v>
      </c>
      <c r="N16" s="12">
        <v>0.89470000000000005</v>
      </c>
    </row>
    <row r="17" spans="1:14" s="13" customFormat="1" ht="26.4" x14ac:dyDescent="0.25">
      <c r="A17" s="10" t="s">
        <v>43</v>
      </c>
      <c r="B17" s="11" t="s">
        <v>24</v>
      </c>
      <c r="C17" s="11" t="s">
        <v>44</v>
      </c>
      <c r="D17" s="11" t="s">
        <v>27</v>
      </c>
      <c r="E17" s="11">
        <v>22</v>
      </c>
      <c r="F17" s="11">
        <v>14</v>
      </c>
      <c r="G17" s="11"/>
      <c r="H17" s="12"/>
      <c r="I17" s="11">
        <f t="shared" si="0"/>
        <v>8</v>
      </c>
      <c r="J17" s="12"/>
      <c r="K17" s="11">
        <v>0</v>
      </c>
      <c r="L17" s="12">
        <v>0</v>
      </c>
      <c r="M17" s="11">
        <v>51</v>
      </c>
      <c r="N17" s="12">
        <v>0.64</v>
      </c>
    </row>
    <row r="18" spans="1:14" s="13" customFormat="1" ht="13.2" x14ac:dyDescent="0.25">
      <c r="A18" s="10"/>
      <c r="B18" s="11"/>
      <c r="C18" s="11"/>
      <c r="D18" s="11"/>
      <c r="E18" s="11"/>
      <c r="F18" s="11"/>
      <c r="G18" s="11"/>
      <c r="H18" s="12"/>
      <c r="I18" s="11"/>
      <c r="J18" s="12"/>
      <c r="K18" s="11"/>
      <c r="L18" s="12"/>
      <c r="M18" s="11"/>
      <c r="N18" s="12"/>
    </row>
    <row r="19" spans="1:14" s="13" customFormat="1" ht="13.2" x14ac:dyDescent="0.25">
      <c r="A19" s="10"/>
      <c r="B19" s="11"/>
      <c r="C19" s="11"/>
      <c r="D19" s="11"/>
      <c r="E19" s="11"/>
      <c r="F19" s="11"/>
      <c r="G19" s="11"/>
      <c r="H19" s="12"/>
      <c r="I19" s="11">
        <f t="shared" ref="I19:I28" si="1">(E19-SUM(F19:G19))-K19</f>
        <v>0</v>
      </c>
      <c r="J19" s="12"/>
      <c r="K19" s="11"/>
      <c r="L19" s="12"/>
      <c r="M19" s="11"/>
      <c r="N19" s="12"/>
    </row>
    <row r="20" spans="1:14" s="13" customFormat="1" ht="13.2" x14ac:dyDescent="0.25">
      <c r="A20" s="10"/>
      <c r="B20" s="11"/>
      <c r="C20" s="11"/>
      <c r="D20" s="11"/>
      <c r="E20" s="11"/>
      <c r="F20" s="11"/>
      <c r="G20" s="11"/>
      <c r="H20" s="12"/>
      <c r="I20" s="11">
        <f t="shared" si="1"/>
        <v>0</v>
      </c>
      <c r="J20" s="12"/>
      <c r="K20" s="11"/>
      <c r="L20" s="12"/>
      <c r="M20" s="11"/>
      <c r="N20" s="12"/>
    </row>
    <row r="21" spans="1:14" s="13" customFormat="1" ht="13.2" x14ac:dyDescent="0.25">
      <c r="A21" s="10"/>
      <c r="B21" s="11"/>
      <c r="C21" s="11"/>
      <c r="D21" s="11"/>
      <c r="E21" s="11"/>
      <c r="F21" s="11"/>
      <c r="G21" s="11"/>
      <c r="H21" s="12"/>
      <c r="I21" s="11">
        <f t="shared" si="1"/>
        <v>0</v>
      </c>
      <c r="J21" s="12"/>
      <c r="K21" s="11"/>
      <c r="L21" s="12"/>
      <c r="M21" s="11"/>
      <c r="N21" s="12"/>
    </row>
    <row r="22" spans="1:14" s="13" customFormat="1" ht="13.2" x14ac:dyDescent="0.25">
      <c r="A22" s="10"/>
      <c r="B22" s="11"/>
      <c r="C22" s="11"/>
      <c r="D22" s="11"/>
      <c r="E22" s="11"/>
      <c r="F22" s="11"/>
      <c r="G22" s="11"/>
      <c r="H22" s="12"/>
      <c r="I22" s="11">
        <f t="shared" si="1"/>
        <v>0</v>
      </c>
      <c r="J22" s="12"/>
      <c r="K22" s="11"/>
      <c r="L22" s="12"/>
      <c r="M22" s="11"/>
      <c r="N22" s="12"/>
    </row>
    <row r="23" spans="1:14" s="13" customFormat="1" ht="13.2" x14ac:dyDescent="0.25">
      <c r="A23" s="10"/>
      <c r="B23" s="11"/>
      <c r="C23" s="11"/>
      <c r="D23" s="11"/>
      <c r="E23" s="11"/>
      <c r="F23" s="11"/>
      <c r="G23" s="11"/>
      <c r="H23" s="12"/>
      <c r="I23" s="11">
        <f t="shared" si="1"/>
        <v>0</v>
      </c>
      <c r="J23" s="12"/>
      <c r="K23" s="11"/>
      <c r="L23" s="12"/>
      <c r="M23" s="11"/>
      <c r="N23" s="12"/>
    </row>
    <row r="24" spans="1:14" s="13" customFormat="1" ht="13.2" x14ac:dyDescent="0.25">
      <c r="A24" s="10"/>
      <c r="B24" s="11"/>
      <c r="C24" s="11"/>
      <c r="D24" s="11"/>
      <c r="E24" s="11"/>
      <c r="F24" s="11"/>
      <c r="G24" s="11"/>
      <c r="H24" s="12"/>
      <c r="I24" s="11">
        <f t="shared" si="1"/>
        <v>0</v>
      </c>
      <c r="J24" s="12"/>
      <c r="K24" s="11"/>
      <c r="L24" s="12"/>
      <c r="M24" s="11"/>
      <c r="N24" s="12"/>
    </row>
    <row r="25" spans="1:14" s="13" customFormat="1" ht="13.2" x14ac:dyDescent="0.25">
      <c r="A25" s="10"/>
      <c r="B25" s="11"/>
      <c r="C25" s="11"/>
      <c r="D25" s="11"/>
      <c r="E25" s="11"/>
      <c r="F25" s="11"/>
      <c r="G25" s="11"/>
      <c r="H25" s="12"/>
      <c r="I25" s="11">
        <f t="shared" si="1"/>
        <v>0</v>
      </c>
      <c r="J25" s="12"/>
      <c r="K25" s="11"/>
      <c r="L25" s="12"/>
      <c r="M25" s="11"/>
      <c r="N25" s="12"/>
    </row>
    <row r="26" spans="1:14" s="13" customFormat="1" ht="13.2" x14ac:dyDescent="0.25">
      <c r="A26" s="10"/>
      <c r="B26" s="11"/>
      <c r="C26" s="11"/>
      <c r="D26" s="11"/>
      <c r="E26" s="11"/>
      <c r="F26" s="11"/>
      <c r="G26" s="11"/>
      <c r="H26" s="12"/>
      <c r="I26" s="11">
        <f t="shared" si="1"/>
        <v>0</v>
      </c>
      <c r="J26" s="12"/>
      <c r="K26" s="11"/>
      <c r="L26" s="12"/>
      <c r="M26" s="11"/>
      <c r="N26" s="12"/>
    </row>
    <row r="27" spans="1:14" s="13" customFormat="1" ht="16.5" customHeight="1" x14ac:dyDescent="0.25">
      <c r="A27" s="10"/>
      <c r="B27" s="11"/>
      <c r="C27" s="11"/>
      <c r="D27" s="11"/>
      <c r="E27" s="11"/>
      <c r="F27" s="11"/>
      <c r="G27" s="11"/>
      <c r="H27" s="12"/>
      <c r="I27" s="11">
        <f t="shared" si="1"/>
        <v>0</v>
      </c>
      <c r="J27" s="12"/>
      <c r="K27" s="11"/>
      <c r="L27" s="12"/>
      <c r="M27" s="11"/>
      <c r="N27" s="12"/>
    </row>
    <row r="28" spans="1:14" ht="13.8" x14ac:dyDescent="0.25">
      <c r="A28" s="14" t="s">
        <v>28</v>
      </c>
      <c r="B28" s="14" t="s">
        <v>29</v>
      </c>
      <c r="C28" s="14" t="s">
        <v>29</v>
      </c>
      <c r="D28" s="14" t="s">
        <v>29</v>
      </c>
      <c r="E28" s="14">
        <f>SUM(E14:E27)</f>
        <v>86</v>
      </c>
      <c r="F28" s="14">
        <f>SUM(F14:F27)</f>
        <v>69</v>
      </c>
      <c r="G28" s="14">
        <f>SUM(G14:G27)</f>
        <v>0</v>
      </c>
      <c r="H28" s="15"/>
      <c r="I28" s="14">
        <f t="shared" si="1"/>
        <v>17</v>
      </c>
      <c r="J28" s="15"/>
      <c r="K28" s="14">
        <f>SUM(K14:K27)</f>
        <v>0</v>
      </c>
      <c r="L28" s="15">
        <f>K28/E28</f>
        <v>0</v>
      </c>
      <c r="M28" s="14">
        <f>AVERAGE(M14:M27)</f>
        <v>65</v>
      </c>
      <c r="N28" s="16">
        <f>AVERAGE(N14:N27)</f>
        <v>0.80617499999999997</v>
      </c>
    </row>
    <row r="29" spans="1:14" ht="13.8" x14ac:dyDescent="0.25"/>
    <row r="30" spans="1:14" ht="135.6" customHeight="1" x14ac:dyDescent="0.25">
      <c r="A30" s="31" t="s">
        <v>30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1" spans="1:14" ht="13.8" x14ac:dyDescent="0.25"/>
    <row r="32" spans="1:14" ht="13.8" x14ac:dyDescent="0.25">
      <c r="A32" s="17"/>
    </row>
    <row r="33" spans="1:10" ht="13.8" x14ac:dyDescent="0.25">
      <c r="B33" s="34" t="s">
        <v>31</v>
      </c>
      <c r="C33" s="34"/>
      <c r="D33" s="34"/>
      <c r="G33" s="24" t="s">
        <v>32</v>
      </c>
      <c r="H33" s="24"/>
      <c r="I33" s="24"/>
      <c r="J33" s="24"/>
    </row>
    <row r="34" spans="1:10" ht="62.25" customHeight="1" x14ac:dyDescent="0.25">
      <c r="B34" s="32"/>
      <c r="C34" s="32"/>
      <c r="D34" s="32"/>
      <c r="G34" s="33"/>
      <c r="H34" s="33"/>
      <c r="I34" s="33"/>
      <c r="J34" s="33"/>
    </row>
    <row r="35" spans="1:10" ht="13.8" hidden="1" x14ac:dyDescent="0.25">
      <c r="A35" s="29" t="e">
        <f>{#REF!}</f>
        <v>#REF!</v>
      </c>
      <c r="B35" s="29"/>
      <c r="C35" s="8"/>
      <c r="E35" s="30"/>
      <c r="F35" s="30"/>
      <c r="G35" s="30"/>
      <c r="H35" s="30"/>
    </row>
    <row r="36" spans="1:10" ht="13.8" hidden="1" x14ac:dyDescent="0.25"/>
    <row r="37" spans="1:10" ht="45" customHeight="1" x14ac:dyDescent="0.25">
      <c r="B37" s="20" t="str">
        <f>B10</f>
        <v>FRANCISCO JOSÉ GÓMEZ MARÍN</v>
      </c>
      <c r="C37" s="20"/>
      <c r="D37" s="20"/>
      <c r="E37" s="18"/>
      <c r="F37" s="18"/>
      <c r="G37" s="20" t="s">
        <v>33</v>
      </c>
      <c r="H37" s="19"/>
      <c r="I37" s="19"/>
      <c r="J37" s="19"/>
    </row>
  </sheetData>
  <mergeCells count="29">
    <mergeCell ref="A35:B35"/>
    <mergeCell ref="E35:H35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26771653543308" right="0.70826771653543308" top="1.1417322834645671" bottom="1.6350393700787402" header="0.74803149606299213" footer="0.31535433070866142"/>
  <pageSetup scale="91" fitToHeight="0" orientation="landscape" r:id="rId1"/>
  <headerFooter alignWithMargins="0">
    <oddFooter>&amp;R&amp;"Calibri,Regular"&amp;K000000Agosto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3531EB-F30D-48BB-810E-3BB48835C4ED}">
  <sheetPr>
    <pageSetUpPr fitToPage="1"/>
  </sheetPr>
  <dimension ref="A1:AMJ37"/>
  <sheetViews>
    <sheetView zoomScale="90" zoomScaleNormal="90" workbookViewId="0">
      <selection activeCell="L21" sqref="L21"/>
    </sheetView>
  </sheetViews>
  <sheetFormatPr baseColWidth="10" defaultRowHeight="45" customHeight="1" x14ac:dyDescent="0.25"/>
  <cols>
    <col min="1" max="1" width="29.796875" style="1" customWidth="1"/>
    <col min="2" max="2" width="4.3984375" style="1" customWidth="1"/>
    <col min="3" max="3" width="5.19921875" style="1" customWidth="1"/>
    <col min="4" max="4" width="16.59765625" style="1" customWidth="1"/>
    <col min="5" max="5" width="5.69921875" style="1" customWidth="1"/>
    <col min="6" max="6" width="5.8984375" style="1" customWidth="1"/>
    <col min="7" max="7" width="7" style="1" customWidth="1"/>
    <col min="8" max="8" width="5.69921875" style="1" customWidth="1"/>
    <col min="9" max="12" width="7" style="1" customWidth="1"/>
    <col min="13" max="13" width="6.09765625" style="1" customWidth="1"/>
    <col min="14" max="14" width="8.19921875" style="1" customWidth="1"/>
    <col min="15" max="1024" width="10.59765625" style="1" customWidth="1"/>
  </cols>
  <sheetData>
    <row r="1" spans="1:18" ht="62.25" customHeight="1" x14ac:dyDescent="0.25">
      <c r="B1" s="23" t="s">
        <v>0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2" spans="1:18" ht="13.8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8" ht="13.8" x14ac:dyDescent="0.25">
      <c r="A3" s="24" t="s">
        <v>1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</row>
    <row r="4" spans="1:18" ht="13.8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8" ht="13.8" x14ac:dyDescent="0.25">
      <c r="A5" s="24" t="s">
        <v>2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</row>
    <row r="6" spans="1:18" ht="13.8" x14ac:dyDescent="0.25">
      <c r="A6" s="25" t="s">
        <v>3</v>
      </c>
      <c r="B6" s="25"/>
      <c r="C6" s="25"/>
      <c r="D6" s="25"/>
      <c r="E6" s="26" t="s">
        <v>4</v>
      </c>
      <c r="F6" s="26"/>
      <c r="G6" s="26"/>
      <c r="H6" s="26"/>
      <c r="I6" s="3"/>
      <c r="J6" s="3"/>
      <c r="K6" s="3"/>
      <c r="L6" s="3"/>
      <c r="M6" s="3"/>
      <c r="N6" s="3"/>
    </row>
    <row r="7" spans="1:18" ht="13.8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8" ht="13.8" x14ac:dyDescent="0.25">
      <c r="A8" s="4" t="s">
        <v>5</v>
      </c>
      <c r="B8" s="21" t="s">
        <v>48</v>
      </c>
      <c r="C8" s="21"/>
      <c r="D8" s="6" t="s">
        <v>7</v>
      </c>
      <c r="E8" s="7">
        <v>4</v>
      </c>
      <c r="G8" s="4" t="s">
        <v>8</v>
      </c>
      <c r="H8" s="7">
        <v>4</v>
      </c>
      <c r="I8" s="22" t="s">
        <v>9</v>
      </c>
      <c r="J8" s="22"/>
      <c r="K8" s="22"/>
      <c r="L8" s="21" t="s">
        <v>45</v>
      </c>
      <c r="M8" s="21"/>
      <c r="N8" s="21"/>
    </row>
    <row r="9" spans="1:18" ht="13.8" x14ac:dyDescent="0.25"/>
    <row r="10" spans="1:18" ht="13.8" x14ac:dyDescent="0.25">
      <c r="A10" s="4" t="s">
        <v>10</v>
      </c>
      <c r="B10" s="21" t="s">
        <v>11</v>
      </c>
      <c r="C10" s="21"/>
      <c r="D10" s="21"/>
      <c r="E10" s="21"/>
      <c r="F10" s="21"/>
      <c r="G10" s="21"/>
      <c r="H10" s="21"/>
      <c r="I10" s="21"/>
      <c r="J10" s="21"/>
      <c r="K10" s="21"/>
      <c r="L10" s="21"/>
    </row>
    <row r="11" spans="1:18" ht="13.8" x14ac:dyDescent="0.25">
      <c r="B11" s="8"/>
      <c r="C11" s="8"/>
      <c r="E11" s="8"/>
      <c r="F11" s="8"/>
      <c r="G11" s="8"/>
      <c r="H11" s="8"/>
      <c r="I11" s="8"/>
      <c r="J11" s="8"/>
      <c r="K11" s="8"/>
    </row>
    <row r="12" spans="1:18" ht="13.8" x14ac:dyDescent="0.25">
      <c r="A12" s="27" t="s">
        <v>12</v>
      </c>
      <c r="B12" s="28" t="s">
        <v>13</v>
      </c>
      <c r="C12" s="28" t="s">
        <v>14</v>
      </c>
      <c r="D12" s="27" t="s">
        <v>15</v>
      </c>
      <c r="E12" s="27" t="s">
        <v>16</v>
      </c>
      <c r="F12" s="27" t="s">
        <v>17</v>
      </c>
      <c r="G12" s="27"/>
      <c r="H12" s="27" t="s">
        <v>18</v>
      </c>
      <c r="I12" s="27" t="s">
        <v>19</v>
      </c>
      <c r="J12" s="27" t="s">
        <v>20</v>
      </c>
      <c r="K12" s="27" t="s">
        <v>21</v>
      </c>
      <c r="L12" s="27" t="s">
        <v>22</v>
      </c>
      <c r="M12" s="27" t="s">
        <v>23</v>
      </c>
      <c r="N12" s="27" t="s">
        <v>24</v>
      </c>
    </row>
    <row r="13" spans="1:18" ht="13.8" x14ac:dyDescent="0.25">
      <c r="A13" s="27"/>
      <c r="B13" s="28"/>
      <c r="C13" s="28"/>
      <c r="D13" s="27"/>
      <c r="E13" s="27"/>
      <c r="F13" s="9" t="s">
        <v>25</v>
      </c>
      <c r="G13" s="9" t="s">
        <v>26</v>
      </c>
      <c r="H13" s="27"/>
      <c r="I13" s="27"/>
      <c r="J13" s="27"/>
      <c r="K13" s="27"/>
      <c r="L13" s="27"/>
      <c r="M13" s="27"/>
      <c r="N13" s="27"/>
    </row>
    <row r="14" spans="1:18" s="13" customFormat="1" ht="26.4" x14ac:dyDescent="0.25">
      <c r="A14" s="10" t="s">
        <v>39</v>
      </c>
      <c r="B14" s="11" t="s">
        <v>49</v>
      </c>
      <c r="C14" s="11" t="s">
        <v>40</v>
      </c>
      <c r="D14" s="11" t="s">
        <v>27</v>
      </c>
      <c r="E14" s="11">
        <v>24</v>
      </c>
      <c r="F14" s="11">
        <v>16</v>
      </c>
      <c r="G14" s="11"/>
      <c r="H14" s="12"/>
      <c r="I14" s="11">
        <f t="shared" ref="I14:I17" si="0">(E14-SUM(F14:G14))-K14</f>
        <v>8</v>
      </c>
      <c r="J14" s="12"/>
      <c r="K14" s="11">
        <v>0</v>
      </c>
      <c r="L14" s="12">
        <f>K14/E14</f>
        <v>0</v>
      </c>
      <c r="M14" s="11">
        <v>55</v>
      </c>
      <c r="N14" s="12">
        <v>0.67</v>
      </c>
      <c r="R14" s="1"/>
    </row>
    <row r="15" spans="1:18" s="13" customFormat="1" ht="26.4" x14ac:dyDescent="0.25">
      <c r="A15" s="10" t="s">
        <v>41</v>
      </c>
      <c r="B15" s="11" t="s">
        <v>49</v>
      </c>
      <c r="C15" s="11" t="s">
        <v>46</v>
      </c>
      <c r="D15" s="11" t="s">
        <v>27</v>
      </c>
      <c r="E15" s="11">
        <v>21</v>
      </c>
      <c r="F15" s="11">
        <v>18</v>
      </c>
      <c r="G15" s="11"/>
      <c r="H15" s="12"/>
      <c r="I15" s="11">
        <f t="shared" si="0"/>
        <v>3</v>
      </c>
      <c r="J15" s="12"/>
      <c r="K15" s="11">
        <v>0</v>
      </c>
      <c r="L15" s="12">
        <f>K15/E15</f>
        <v>0</v>
      </c>
      <c r="M15" s="11">
        <v>66</v>
      </c>
      <c r="N15" s="12">
        <v>0.86</v>
      </c>
    </row>
    <row r="16" spans="1:18" s="13" customFormat="1" ht="13.2" x14ac:dyDescent="0.25">
      <c r="A16" s="10" t="s">
        <v>42</v>
      </c>
      <c r="B16" s="11" t="s">
        <v>50</v>
      </c>
      <c r="C16" s="11" t="s">
        <v>47</v>
      </c>
      <c r="D16" s="11" t="s">
        <v>27</v>
      </c>
      <c r="E16" s="11">
        <v>19</v>
      </c>
      <c r="F16" s="11"/>
      <c r="G16" s="11"/>
      <c r="H16" s="12"/>
      <c r="I16" s="11"/>
      <c r="J16" s="12"/>
      <c r="K16" s="11"/>
      <c r="L16" s="12"/>
      <c r="M16" s="11"/>
      <c r="N16" s="12"/>
    </row>
    <row r="17" spans="1:14" s="13" customFormat="1" ht="26.4" x14ac:dyDescent="0.25">
      <c r="A17" s="10" t="s">
        <v>43</v>
      </c>
      <c r="B17" s="11" t="s">
        <v>49</v>
      </c>
      <c r="C17" s="11" t="s">
        <v>44</v>
      </c>
      <c r="D17" s="11" t="s">
        <v>27</v>
      </c>
      <c r="E17" s="11">
        <v>22</v>
      </c>
      <c r="F17" s="11">
        <v>15</v>
      </c>
      <c r="G17" s="11"/>
      <c r="H17" s="12"/>
      <c r="I17" s="11">
        <f t="shared" si="0"/>
        <v>7</v>
      </c>
      <c r="J17" s="12"/>
      <c r="K17" s="11">
        <v>0</v>
      </c>
      <c r="L17" s="12">
        <v>0</v>
      </c>
      <c r="M17" s="11">
        <v>53</v>
      </c>
      <c r="N17" s="12">
        <v>0.68</v>
      </c>
    </row>
    <row r="18" spans="1:14" s="13" customFormat="1" ht="13.2" x14ac:dyDescent="0.25">
      <c r="A18" s="10"/>
      <c r="B18" s="11"/>
      <c r="C18" s="11"/>
      <c r="D18" s="11"/>
      <c r="E18" s="11"/>
      <c r="F18" s="11"/>
      <c r="G18" s="11"/>
      <c r="H18" s="12"/>
      <c r="I18" s="11"/>
      <c r="J18" s="12"/>
      <c r="K18" s="11"/>
      <c r="L18" s="12"/>
      <c r="M18" s="11"/>
      <c r="N18" s="12"/>
    </row>
    <row r="19" spans="1:14" s="13" customFormat="1" ht="13.2" x14ac:dyDescent="0.25">
      <c r="A19" s="10"/>
      <c r="B19" s="11"/>
      <c r="C19" s="11"/>
      <c r="D19" s="11"/>
      <c r="E19" s="11"/>
      <c r="F19" s="11"/>
      <c r="G19" s="11"/>
      <c r="H19" s="12"/>
      <c r="I19" s="11">
        <f t="shared" ref="I19:I28" si="1">(E19-SUM(F19:G19))-K19</f>
        <v>0</v>
      </c>
      <c r="J19" s="12"/>
      <c r="K19" s="11"/>
      <c r="L19" s="12"/>
      <c r="M19" s="11"/>
      <c r="N19" s="12"/>
    </row>
    <row r="20" spans="1:14" s="13" customFormat="1" ht="13.2" x14ac:dyDescent="0.25">
      <c r="A20" s="10"/>
      <c r="B20" s="11"/>
      <c r="C20" s="11"/>
      <c r="D20" s="11"/>
      <c r="E20" s="11"/>
      <c r="F20" s="11"/>
      <c r="G20" s="11"/>
      <c r="H20" s="12"/>
      <c r="I20" s="11">
        <f t="shared" si="1"/>
        <v>0</v>
      </c>
      <c r="J20" s="12"/>
      <c r="K20" s="11"/>
      <c r="L20" s="12"/>
      <c r="M20" s="11"/>
      <c r="N20" s="12"/>
    </row>
    <row r="21" spans="1:14" s="13" customFormat="1" ht="13.2" x14ac:dyDescent="0.25">
      <c r="A21" s="10"/>
      <c r="B21" s="11"/>
      <c r="C21" s="11"/>
      <c r="D21" s="11"/>
      <c r="E21" s="11"/>
      <c r="F21" s="11"/>
      <c r="G21" s="11"/>
      <c r="H21" s="12"/>
      <c r="I21" s="11">
        <f t="shared" si="1"/>
        <v>0</v>
      </c>
      <c r="J21" s="12"/>
      <c r="K21" s="11"/>
      <c r="L21" s="12"/>
      <c r="M21" s="11"/>
      <c r="N21" s="12"/>
    </row>
    <row r="22" spans="1:14" s="13" customFormat="1" ht="13.2" x14ac:dyDescent="0.25">
      <c r="A22" s="10"/>
      <c r="B22" s="11"/>
      <c r="C22" s="11"/>
      <c r="D22" s="11"/>
      <c r="E22" s="11"/>
      <c r="F22" s="11"/>
      <c r="G22" s="11"/>
      <c r="H22" s="12"/>
      <c r="I22" s="11">
        <f t="shared" si="1"/>
        <v>0</v>
      </c>
      <c r="J22" s="12"/>
      <c r="K22" s="11"/>
      <c r="L22" s="12"/>
      <c r="M22" s="11"/>
      <c r="N22" s="12"/>
    </row>
    <row r="23" spans="1:14" s="13" customFormat="1" ht="13.2" x14ac:dyDescent="0.25">
      <c r="A23" s="10"/>
      <c r="B23" s="11"/>
      <c r="C23" s="11"/>
      <c r="D23" s="11"/>
      <c r="E23" s="11"/>
      <c r="F23" s="11"/>
      <c r="G23" s="11"/>
      <c r="H23" s="12"/>
      <c r="I23" s="11">
        <f t="shared" si="1"/>
        <v>0</v>
      </c>
      <c r="J23" s="12"/>
      <c r="K23" s="11"/>
      <c r="L23" s="12"/>
      <c r="M23" s="11"/>
      <c r="N23" s="12"/>
    </row>
    <row r="24" spans="1:14" s="13" customFormat="1" ht="13.2" x14ac:dyDescent="0.25">
      <c r="A24" s="10"/>
      <c r="B24" s="11"/>
      <c r="C24" s="11"/>
      <c r="D24" s="11"/>
      <c r="E24" s="11"/>
      <c r="F24" s="11"/>
      <c r="G24" s="11"/>
      <c r="H24" s="12"/>
      <c r="I24" s="11">
        <f t="shared" si="1"/>
        <v>0</v>
      </c>
      <c r="J24" s="12"/>
      <c r="K24" s="11"/>
      <c r="L24" s="12"/>
      <c r="M24" s="11"/>
      <c r="N24" s="12"/>
    </row>
    <row r="25" spans="1:14" s="13" customFormat="1" ht="13.2" x14ac:dyDescent="0.25">
      <c r="A25" s="10"/>
      <c r="B25" s="11"/>
      <c r="C25" s="11"/>
      <c r="D25" s="11"/>
      <c r="E25" s="11"/>
      <c r="F25" s="11"/>
      <c r="G25" s="11"/>
      <c r="H25" s="12"/>
      <c r="I25" s="11">
        <f t="shared" si="1"/>
        <v>0</v>
      </c>
      <c r="J25" s="12"/>
      <c r="K25" s="11"/>
      <c r="L25" s="12"/>
      <c r="M25" s="11"/>
      <c r="N25" s="12"/>
    </row>
    <row r="26" spans="1:14" s="13" customFormat="1" ht="13.2" x14ac:dyDescent="0.25">
      <c r="A26" s="10"/>
      <c r="B26" s="11"/>
      <c r="C26" s="11"/>
      <c r="D26" s="11"/>
      <c r="E26" s="11"/>
      <c r="F26" s="11"/>
      <c r="G26" s="11"/>
      <c r="H26" s="12"/>
      <c r="I26" s="11">
        <f t="shared" si="1"/>
        <v>0</v>
      </c>
      <c r="J26" s="12"/>
      <c r="K26" s="11"/>
      <c r="L26" s="12"/>
      <c r="M26" s="11"/>
      <c r="N26" s="12"/>
    </row>
    <row r="27" spans="1:14" s="13" customFormat="1" ht="16.5" customHeight="1" x14ac:dyDescent="0.25">
      <c r="A27" s="10"/>
      <c r="B27" s="11"/>
      <c r="C27" s="11"/>
      <c r="D27" s="11"/>
      <c r="E27" s="11"/>
      <c r="F27" s="11"/>
      <c r="G27" s="11"/>
      <c r="H27" s="12"/>
      <c r="I27" s="11">
        <f t="shared" si="1"/>
        <v>0</v>
      </c>
      <c r="J27" s="12"/>
      <c r="K27" s="11"/>
      <c r="L27" s="12"/>
      <c r="M27" s="11"/>
      <c r="N27" s="12"/>
    </row>
    <row r="28" spans="1:14" ht="13.8" x14ac:dyDescent="0.25">
      <c r="A28" s="14" t="s">
        <v>28</v>
      </c>
      <c r="B28" s="14" t="s">
        <v>29</v>
      </c>
      <c r="C28" s="14" t="s">
        <v>29</v>
      </c>
      <c r="D28" s="14" t="s">
        <v>29</v>
      </c>
      <c r="E28" s="14">
        <f>SUM(E14:E27)</f>
        <v>86</v>
      </c>
      <c r="F28" s="14">
        <f>SUM(F14:F27)</f>
        <v>49</v>
      </c>
      <c r="G28" s="14">
        <f>SUM(G14:G27)</f>
        <v>0</v>
      </c>
      <c r="H28" s="15"/>
      <c r="I28" s="14">
        <f t="shared" si="1"/>
        <v>37</v>
      </c>
      <c r="J28" s="15"/>
      <c r="K28" s="14">
        <f>SUM(K14:K27)</f>
        <v>0</v>
      </c>
      <c r="L28" s="15">
        <f>K28/E28</f>
        <v>0</v>
      </c>
      <c r="M28" s="14">
        <f>AVERAGE(M14:M27)</f>
        <v>58</v>
      </c>
      <c r="N28" s="16">
        <f>AVERAGE(N14:N27)</f>
        <v>0.73666666666666669</v>
      </c>
    </row>
    <row r="29" spans="1:14" ht="13.8" x14ac:dyDescent="0.25"/>
    <row r="30" spans="1:14" ht="135.6" customHeight="1" x14ac:dyDescent="0.25">
      <c r="A30" s="31" t="s">
        <v>30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1" spans="1:14" ht="13.8" x14ac:dyDescent="0.25"/>
    <row r="32" spans="1:14" ht="13.8" x14ac:dyDescent="0.25">
      <c r="A32" s="17"/>
    </row>
    <row r="33" spans="1:10" ht="13.8" x14ac:dyDescent="0.25">
      <c r="B33" s="34" t="s">
        <v>31</v>
      </c>
      <c r="C33" s="34"/>
      <c r="D33" s="34"/>
      <c r="G33" s="24" t="s">
        <v>32</v>
      </c>
      <c r="H33" s="24"/>
      <c r="I33" s="24"/>
      <c r="J33" s="24"/>
    </row>
    <row r="34" spans="1:10" ht="62.25" customHeight="1" x14ac:dyDescent="0.25">
      <c r="B34" s="32"/>
      <c r="C34" s="32"/>
      <c r="D34" s="32"/>
      <c r="G34" s="33"/>
      <c r="H34" s="33"/>
      <c r="I34" s="33"/>
      <c r="J34" s="33"/>
    </row>
    <row r="35" spans="1:10" ht="13.8" hidden="1" x14ac:dyDescent="0.25">
      <c r="A35" s="29" t="e">
        <f>{#REF!}</f>
        <v>#REF!</v>
      </c>
      <c r="B35" s="29"/>
      <c r="C35" s="8"/>
      <c r="E35" s="30"/>
      <c r="F35" s="30"/>
      <c r="G35" s="30"/>
      <c r="H35" s="30"/>
    </row>
    <row r="36" spans="1:10" ht="13.8" hidden="1" x14ac:dyDescent="0.25"/>
    <row r="37" spans="1:10" ht="45" customHeight="1" x14ac:dyDescent="0.25">
      <c r="B37" s="20" t="str">
        <f>B10</f>
        <v>FRANCISCO JOSÉ GÓMEZ MARÍN</v>
      </c>
      <c r="C37" s="20"/>
      <c r="D37" s="20"/>
      <c r="E37" s="18"/>
      <c r="F37" s="18"/>
      <c r="G37" s="20" t="s">
        <v>33</v>
      </c>
      <c r="H37" s="19"/>
      <c r="I37" s="19"/>
      <c r="J37" s="19"/>
    </row>
  </sheetData>
  <mergeCells count="29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L12:L13"/>
    <mergeCell ref="M12:M13"/>
    <mergeCell ref="N12:N13"/>
    <mergeCell ref="A30:N30"/>
    <mergeCell ref="B33:D33"/>
    <mergeCell ref="G33:J33"/>
    <mergeCell ref="B34:D34"/>
    <mergeCell ref="G34:J34"/>
    <mergeCell ref="A35:B35"/>
    <mergeCell ref="E35:H35"/>
    <mergeCell ref="K12:K13"/>
  </mergeCells>
  <pageMargins left="0.70826771653543308" right="0.70826771653543308" top="1.1417322834645671" bottom="1.6350393700787402" header="0.74803149606299213" footer="0.31535433070866142"/>
  <pageSetup scale="91" fitToHeight="0" orientation="landscape" r:id="rId1"/>
  <headerFooter alignWithMargins="0">
    <oddFooter>&amp;R&amp;"Calibri,Regular"&amp;K000000Agosto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5C398A-3DFD-477F-993E-AB2B272C7710}">
  <sheetPr>
    <pageSetUpPr fitToPage="1"/>
  </sheetPr>
  <dimension ref="A1:AMJ37"/>
  <sheetViews>
    <sheetView zoomScale="90" zoomScaleNormal="90" workbookViewId="0">
      <selection activeCell="J15" sqref="J15"/>
    </sheetView>
  </sheetViews>
  <sheetFormatPr baseColWidth="10" defaultRowHeight="45" customHeight="1" x14ac:dyDescent="0.25"/>
  <cols>
    <col min="1" max="1" width="29.796875" style="1" customWidth="1"/>
    <col min="2" max="2" width="4.3984375" style="1" customWidth="1"/>
    <col min="3" max="3" width="5.19921875" style="1" customWidth="1"/>
    <col min="4" max="4" width="16.59765625" style="1" customWidth="1"/>
    <col min="5" max="5" width="5.69921875" style="1" customWidth="1"/>
    <col min="6" max="6" width="5.8984375" style="1" customWidth="1"/>
    <col min="7" max="7" width="7" style="1" customWidth="1"/>
    <col min="8" max="8" width="5.69921875" style="1" customWidth="1"/>
    <col min="9" max="12" width="7" style="1" customWidth="1"/>
    <col min="13" max="13" width="6.09765625" style="1" customWidth="1"/>
    <col min="14" max="14" width="8.19921875" style="1" customWidth="1"/>
    <col min="15" max="1024" width="10.59765625" style="1" customWidth="1"/>
  </cols>
  <sheetData>
    <row r="1" spans="1:18" ht="62.25" customHeight="1" x14ac:dyDescent="0.25">
      <c r="B1" s="23" t="s">
        <v>0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2" spans="1:18" ht="13.8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8" ht="13.8" x14ac:dyDescent="0.25">
      <c r="A3" s="24" t="s">
        <v>1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</row>
    <row r="4" spans="1:18" ht="13.8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8" ht="13.8" x14ac:dyDescent="0.25">
      <c r="A5" s="24" t="s">
        <v>2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</row>
    <row r="6" spans="1:18" ht="13.8" x14ac:dyDescent="0.25">
      <c r="A6" s="25" t="s">
        <v>3</v>
      </c>
      <c r="B6" s="25"/>
      <c r="C6" s="25"/>
      <c r="D6" s="25"/>
      <c r="E6" s="26" t="s">
        <v>4</v>
      </c>
      <c r="F6" s="26"/>
      <c r="G6" s="26"/>
      <c r="H6" s="26"/>
      <c r="I6" s="3"/>
      <c r="J6" s="3"/>
      <c r="K6" s="3"/>
      <c r="L6" s="3"/>
      <c r="M6" s="3"/>
      <c r="N6" s="3"/>
    </row>
    <row r="7" spans="1:18" ht="13.8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8" ht="13.8" x14ac:dyDescent="0.25">
      <c r="A8" s="4" t="s">
        <v>5</v>
      </c>
      <c r="B8" s="21" t="s">
        <v>51</v>
      </c>
      <c r="C8" s="21"/>
      <c r="D8" s="6" t="s">
        <v>7</v>
      </c>
      <c r="E8" s="7">
        <v>4</v>
      </c>
      <c r="G8" s="4" t="s">
        <v>8</v>
      </c>
      <c r="H8" s="7">
        <v>4</v>
      </c>
      <c r="I8" s="22" t="s">
        <v>9</v>
      </c>
      <c r="J8" s="22"/>
      <c r="K8" s="22"/>
      <c r="L8" s="21" t="s">
        <v>45</v>
      </c>
      <c r="M8" s="21"/>
      <c r="N8" s="21"/>
    </row>
    <row r="9" spans="1:18" ht="13.8" x14ac:dyDescent="0.25"/>
    <row r="10" spans="1:18" ht="13.8" x14ac:dyDescent="0.25">
      <c r="A10" s="4" t="s">
        <v>10</v>
      </c>
      <c r="B10" s="21" t="s">
        <v>11</v>
      </c>
      <c r="C10" s="21"/>
      <c r="D10" s="21"/>
      <c r="E10" s="21"/>
      <c r="F10" s="21"/>
      <c r="G10" s="21"/>
      <c r="H10" s="21"/>
      <c r="I10" s="21"/>
      <c r="J10" s="21"/>
      <c r="K10" s="21"/>
      <c r="L10" s="21"/>
    </row>
    <row r="11" spans="1:18" ht="13.8" x14ac:dyDescent="0.25">
      <c r="B11" s="8"/>
      <c r="C11" s="8"/>
      <c r="E11" s="8"/>
      <c r="F11" s="8"/>
      <c r="G11" s="8"/>
      <c r="H11" s="8"/>
      <c r="I11" s="8"/>
      <c r="J11" s="8"/>
      <c r="K11" s="8"/>
    </row>
    <row r="12" spans="1:18" ht="13.8" x14ac:dyDescent="0.25">
      <c r="A12" s="27" t="s">
        <v>12</v>
      </c>
      <c r="B12" s="28" t="s">
        <v>13</v>
      </c>
      <c r="C12" s="28" t="s">
        <v>14</v>
      </c>
      <c r="D12" s="27" t="s">
        <v>15</v>
      </c>
      <c r="E12" s="27" t="s">
        <v>16</v>
      </c>
      <c r="F12" s="27" t="s">
        <v>17</v>
      </c>
      <c r="G12" s="27"/>
      <c r="H12" s="27" t="s">
        <v>18</v>
      </c>
      <c r="I12" s="27" t="s">
        <v>19</v>
      </c>
      <c r="J12" s="27" t="s">
        <v>20</v>
      </c>
      <c r="K12" s="27" t="s">
        <v>21</v>
      </c>
      <c r="L12" s="27" t="s">
        <v>22</v>
      </c>
      <c r="M12" s="27" t="s">
        <v>23</v>
      </c>
      <c r="N12" s="27" t="s">
        <v>24</v>
      </c>
    </row>
    <row r="13" spans="1:18" ht="13.8" x14ac:dyDescent="0.25">
      <c r="A13" s="27"/>
      <c r="B13" s="28"/>
      <c r="C13" s="28"/>
      <c r="D13" s="27"/>
      <c r="E13" s="27"/>
      <c r="F13" s="9" t="s">
        <v>25</v>
      </c>
      <c r="G13" s="9" t="s">
        <v>26</v>
      </c>
      <c r="H13" s="27"/>
      <c r="I13" s="27"/>
      <c r="J13" s="27"/>
      <c r="K13" s="27"/>
      <c r="L13" s="27"/>
      <c r="M13" s="27"/>
      <c r="N13" s="27"/>
    </row>
    <row r="14" spans="1:18" s="13" customFormat="1" ht="26.4" x14ac:dyDescent="0.25">
      <c r="A14" s="10" t="s">
        <v>39</v>
      </c>
      <c r="B14" s="11" t="s">
        <v>52</v>
      </c>
      <c r="C14" s="11" t="s">
        <v>40</v>
      </c>
      <c r="D14" s="11" t="s">
        <v>27</v>
      </c>
      <c r="E14" s="11">
        <v>24</v>
      </c>
      <c r="F14" s="11">
        <v>18</v>
      </c>
      <c r="G14" s="11"/>
      <c r="H14" s="12"/>
      <c r="I14" s="11">
        <f t="shared" ref="I14:I17" si="0">(E14-SUM(F14:G14))-K14</f>
        <v>6</v>
      </c>
      <c r="J14" s="12"/>
      <c r="K14" s="11">
        <v>0</v>
      </c>
      <c r="L14" s="12">
        <f>K14/E14</f>
        <v>0</v>
      </c>
      <c r="M14" s="11">
        <v>57</v>
      </c>
      <c r="N14" s="12">
        <v>0.75</v>
      </c>
      <c r="R14" s="1"/>
    </row>
    <row r="15" spans="1:18" s="13" customFormat="1" ht="26.4" x14ac:dyDescent="0.25">
      <c r="A15" s="10" t="s">
        <v>41</v>
      </c>
      <c r="B15" s="11" t="s">
        <v>52</v>
      </c>
      <c r="C15" s="11" t="s">
        <v>46</v>
      </c>
      <c r="D15" s="11" t="s">
        <v>27</v>
      </c>
      <c r="E15" s="11">
        <v>21</v>
      </c>
      <c r="F15" s="11">
        <v>15</v>
      </c>
      <c r="G15" s="11"/>
      <c r="H15" s="12"/>
      <c r="I15" s="11">
        <f t="shared" si="0"/>
        <v>6</v>
      </c>
      <c r="J15" s="12"/>
      <c r="K15" s="11">
        <v>0</v>
      </c>
      <c r="L15" s="12">
        <f>K15/E15</f>
        <v>0</v>
      </c>
      <c r="M15" s="11">
        <v>63</v>
      </c>
      <c r="N15" s="12">
        <v>0.71</v>
      </c>
    </row>
    <row r="16" spans="1:18" s="13" customFormat="1" ht="13.2" x14ac:dyDescent="0.25">
      <c r="A16" s="10" t="s">
        <v>42</v>
      </c>
      <c r="B16" s="11" t="s">
        <v>49</v>
      </c>
      <c r="C16" s="11" t="s">
        <v>47</v>
      </c>
      <c r="D16" s="11" t="s">
        <v>27</v>
      </c>
      <c r="E16" s="11">
        <v>19</v>
      </c>
      <c r="F16" s="11">
        <v>10</v>
      </c>
      <c r="G16" s="11"/>
      <c r="H16" s="12"/>
      <c r="I16" s="11">
        <v>9</v>
      </c>
      <c r="J16" s="12"/>
      <c r="K16" s="11">
        <v>0</v>
      </c>
      <c r="L16" s="12">
        <v>0</v>
      </c>
      <c r="M16" s="11">
        <v>39</v>
      </c>
      <c r="N16" s="12">
        <v>0.53</v>
      </c>
    </row>
    <row r="17" spans="1:14" s="13" customFormat="1" ht="26.4" x14ac:dyDescent="0.25">
      <c r="A17" s="10" t="s">
        <v>43</v>
      </c>
      <c r="B17" s="11" t="s">
        <v>52</v>
      </c>
      <c r="C17" s="11" t="s">
        <v>44</v>
      </c>
      <c r="D17" s="11" t="s">
        <v>27</v>
      </c>
      <c r="E17" s="11">
        <v>22</v>
      </c>
      <c r="F17" s="11">
        <v>18</v>
      </c>
      <c r="G17" s="11"/>
      <c r="H17" s="12"/>
      <c r="I17" s="11">
        <f t="shared" si="0"/>
        <v>4</v>
      </c>
      <c r="J17" s="12"/>
      <c r="K17" s="11">
        <v>0</v>
      </c>
      <c r="L17" s="12">
        <v>0</v>
      </c>
      <c r="M17" s="11">
        <v>64</v>
      </c>
      <c r="N17" s="12">
        <v>0.82</v>
      </c>
    </row>
    <row r="18" spans="1:14" s="13" customFormat="1" ht="13.2" x14ac:dyDescent="0.25">
      <c r="A18" s="10"/>
      <c r="B18" s="11"/>
      <c r="C18" s="11"/>
      <c r="D18" s="11"/>
      <c r="E18" s="11"/>
      <c r="F18" s="11"/>
      <c r="G18" s="11"/>
      <c r="H18" s="12"/>
      <c r="I18" s="11"/>
      <c r="J18" s="12"/>
      <c r="K18" s="11"/>
      <c r="L18" s="12"/>
      <c r="M18" s="11"/>
      <c r="N18" s="12"/>
    </row>
    <row r="19" spans="1:14" s="13" customFormat="1" ht="13.2" x14ac:dyDescent="0.25">
      <c r="A19" s="10"/>
      <c r="B19" s="11"/>
      <c r="C19" s="11"/>
      <c r="D19" s="11"/>
      <c r="E19" s="11"/>
      <c r="F19" s="11"/>
      <c r="G19" s="11"/>
      <c r="H19" s="12"/>
      <c r="I19" s="11">
        <f t="shared" ref="I19:I28" si="1">(E19-SUM(F19:G19))-K19</f>
        <v>0</v>
      </c>
      <c r="J19" s="12"/>
      <c r="K19" s="11"/>
      <c r="L19" s="12"/>
      <c r="M19" s="11"/>
      <c r="N19" s="12"/>
    </row>
    <row r="20" spans="1:14" s="13" customFormat="1" ht="13.2" x14ac:dyDescent="0.25">
      <c r="A20" s="10"/>
      <c r="B20" s="11"/>
      <c r="C20" s="11"/>
      <c r="D20" s="11"/>
      <c r="E20" s="11"/>
      <c r="F20" s="11"/>
      <c r="G20" s="11"/>
      <c r="H20" s="12"/>
      <c r="I20" s="11">
        <f t="shared" si="1"/>
        <v>0</v>
      </c>
      <c r="J20" s="12"/>
      <c r="K20" s="11"/>
      <c r="L20" s="12"/>
      <c r="M20" s="11"/>
      <c r="N20" s="12"/>
    </row>
    <row r="21" spans="1:14" s="13" customFormat="1" ht="13.2" x14ac:dyDescent="0.25">
      <c r="A21" s="10"/>
      <c r="B21" s="11"/>
      <c r="C21" s="11"/>
      <c r="D21" s="11"/>
      <c r="E21" s="11"/>
      <c r="F21" s="11"/>
      <c r="G21" s="11"/>
      <c r="H21" s="12"/>
      <c r="I21" s="11">
        <f t="shared" si="1"/>
        <v>0</v>
      </c>
      <c r="J21" s="12"/>
      <c r="K21" s="11"/>
      <c r="L21" s="12"/>
      <c r="M21" s="11"/>
      <c r="N21" s="12"/>
    </row>
    <row r="22" spans="1:14" s="13" customFormat="1" ht="13.2" x14ac:dyDescent="0.25">
      <c r="A22" s="10"/>
      <c r="B22" s="11"/>
      <c r="C22" s="11"/>
      <c r="D22" s="11"/>
      <c r="E22" s="11"/>
      <c r="F22" s="11"/>
      <c r="G22" s="11"/>
      <c r="H22" s="12"/>
      <c r="I22" s="11">
        <f t="shared" si="1"/>
        <v>0</v>
      </c>
      <c r="J22" s="12"/>
      <c r="K22" s="11"/>
      <c r="L22" s="12"/>
      <c r="M22" s="11"/>
      <c r="N22" s="12"/>
    </row>
    <row r="23" spans="1:14" s="13" customFormat="1" ht="13.2" x14ac:dyDescent="0.25">
      <c r="A23" s="10"/>
      <c r="B23" s="11"/>
      <c r="C23" s="11"/>
      <c r="D23" s="11"/>
      <c r="E23" s="11"/>
      <c r="F23" s="11"/>
      <c r="G23" s="11"/>
      <c r="H23" s="12"/>
      <c r="I23" s="11">
        <f t="shared" si="1"/>
        <v>0</v>
      </c>
      <c r="J23" s="12"/>
      <c r="K23" s="11"/>
      <c r="L23" s="12"/>
      <c r="M23" s="11"/>
      <c r="N23" s="12"/>
    </row>
    <row r="24" spans="1:14" s="13" customFormat="1" ht="13.2" x14ac:dyDescent="0.25">
      <c r="A24" s="10"/>
      <c r="B24" s="11"/>
      <c r="C24" s="11"/>
      <c r="D24" s="11"/>
      <c r="E24" s="11"/>
      <c r="F24" s="11"/>
      <c r="G24" s="11"/>
      <c r="H24" s="12"/>
      <c r="I24" s="11">
        <f t="shared" si="1"/>
        <v>0</v>
      </c>
      <c r="J24" s="12"/>
      <c r="K24" s="11"/>
      <c r="L24" s="12"/>
      <c r="M24" s="11"/>
      <c r="N24" s="12"/>
    </row>
    <row r="25" spans="1:14" s="13" customFormat="1" ht="13.2" x14ac:dyDescent="0.25">
      <c r="A25" s="10"/>
      <c r="B25" s="11"/>
      <c r="C25" s="11"/>
      <c r="D25" s="11"/>
      <c r="E25" s="11"/>
      <c r="F25" s="11"/>
      <c r="G25" s="11"/>
      <c r="H25" s="12"/>
      <c r="I25" s="11">
        <f t="shared" si="1"/>
        <v>0</v>
      </c>
      <c r="J25" s="12"/>
      <c r="K25" s="11"/>
      <c r="L25" s="12"/>
      <c r="M25" s="11"/>
      <c r="N25" s="12"/>
    </row>
    <row r="26" spans="1:14" s="13" customFormat="1" ht="13.2" x14ac:dyDescent="0.25">
      <c r="A26" s="10"/>
      <c r="B26" s="11"/>
      <c r="C26" s="11"/>
      <c r="D26" s="11"/>
      <c r="E26" s="11"/>
      <c r="F26" s="11"/>
      <c r="G26" s="11"/>
      <c r="H26" s="12"/>
      <c r="I26" s="11">
        <f t="shared" si="1"/>
        <v>0</v>
      </c>
      <c r="J26" s="12"/>
      <c r="K26" s="11"/>
      <c r="L26" s="12"/>
      <c r="M26" s="11"/>
      <c r="N26" s="12"/>
    </row>
    <row r="27" spans="1:14" s="13" customFormat="1" ht="16.5" customHeight="1" x14ac:dyDescent="0.25">
      <c r="A27" s="10"/>
      <c r="B27" s="11"/>
      <c r="C27" s="11"/>
      <c r="D27" s="11"/>
      <c r="E27" s="11"/>
      <c r="F27" s="11"/>
      <c r="G27" s="11"/>
      <c r="H27" s="12"/>
      <c r="I27" s="11">
        <f t="shared" si="1"/>
        <v>0</v>
      </c>
      <c r="J27" s="12"/>
      <c r="K27" s="11"/>
      <c r="L27" s="12"/>
      <c r="M27" s="11"/>
      <c r="N27" s="12"/>
    </row>
    <row r="28" spans="1:14" ht="13.8" x14ac:dyDescent="0.25">
      <c r="A28" s="14" t="s">
        <v>28</v>
      </c>
      <c r="B28" s="14" t="s">
        <v>29</v>
      </c>
      <c r="C28" s="14" t="s">
        <v>29</v>
      </c>
      <c r="D28" s="14" t="s">
        <v>29</v>
      </c>
      <c r="E28" s="14">
        <f>SUM(E14:E27)</f>
        <v>86</v>
      </c>
      <c r="F28" s="14">
        <f>SUM(F14:F27)</f>
        <v>61</v>
      </c>
      <c r="G28" s="14">
        <f>SUM(G14:G27)</f>
        <v>0</v>
      </c>
      <c r="H28" s="15"/>
      <c r="I28" s="14">
        <f t="shared" si="1"/>
        <v>25</v>
      </c>
      <c r="J28" s="15"/>
      <c r="K28" s="14">
        <f>SUM(K14:K27)</f>
        <v>0</v>
      </c>
      <c r="L28" s="15">
        <f>K28/E28</f>
        <v>0</v>
      </c>
      <c r="M28" s="14">
        <f>AVERAGE(M14:M27)</f>
        <v>55.75</v>
      </c>
      <c r="N28" s="16">
        <f>AVERAGE(N14:N27)</f>
        <v>0.70250000000000001</v>
      </c>
    </row>
    <row r="29" spans="1:14" ht="13.8" x14ac:dyDescent="0.25"/>
    <row r="30" spans="1:14" ht="135.6" customHeight="1" x14ac:dyDescent="0.25">
      <c r="A30" s="31" t="s">
        <v>30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1" spans="1:14" ht="13.8" x14ac:dyDescent="0.25"/>
    <row r="32" spans="1:14" ht="13.8" x14ac:dyDescent="0.25">
      <c r="A32" s="17"/>
    </row>
    <row r="33" spans="1:10" ht="13.8" x14ac:dyDescent="0.25">
      <c r="B33" s="34" t="s">
        <v>31</v>
      </c>
      <c r="C33" s="34"/>
      <c r="D33" s="34"/>
      <c r="G33" s="24" t="s">
        <v>32</v>
      </c>
      <c r="H33" s="24"/>
      <c r="I33" s="24"/>
      <c r="J33" s="24"/>
    </row>
    <row r="34" spans="1:10" ht="62.25" customHeight="1" x14ac:dyDescent="0.25">
      <c r="B34" s="32"/>
      <c r="C34" s="32"/>
      <c r="D34" s="32"/>
      <c r="G34" s="33"/>
      <c r="H34" s="33"/>
      <c r="I34" s="33"/>
      <c r="J34" s="33"/>
    </row>
    <row r="35" spans="1:10" ht="13.8" hidden="1" x14ac:dyDescent="0.25">
      <c r="A35" s="29" t="e">
        <f>{#REF!}</f>
        <v>#REF!</v>
      </c>
      <c r="B35" s="29"/>
      <c r="C35" s="8"/>
      <c r="E35" s="30"/>
      <c r="F35" s="30"/>
      <c r="G35" s="30"/>
      <c r="H35" s="30"/>
    </row>
    <row r="36" spans="1:10" ht="13.8" hidden="1" x14ac:dyDescent="0.25"/>
    <row r="37" spans="1:10" ht="45" customHeight="1" x14ac:dyDescent="0.25">
      <c r="B37" s="20" t="str">
        <f>B10</f>
        <v>FRANCISCO JOSÉ GÓMEZ MARÍN</v>
      </c>
      <c r="C37" s="20"/>
      <c r="D37" s="20"/>
      <c r="E37" s="18"/>
      <c r="F37" s="18"/>
      <c r="G37" s="20" t="s">
        <v>33</v>
      </c>
      <c r="H37" s="19"/>
      <c r="I37" s="19"/>
      <c r="J37" s="19"/>
    </row>
  </sheetData>
  <mergeCells count="29">
    <mergeCell ref="B34:D34"/>
    <mergeCell ref="G34:J34"/>
    <mergeCell ref="A35:B35"/>
    <mergeCell ref="E35:H35"/>
    <mergeCell ref="K12:K13"/>
    <mergeCell ref="L12:L13"/>
    <mergeCell ref="M12:M13"/>
    <mergeCell ref="N12:N13"/>
    <mergeCell ref="A30:N30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B1:N1"/>
    <mergeCell ref="A3:N3"/>
    <mergeCell ref="A5:N5"/>
    <mergeCell ref="A6:D6"/>
    <mergeCell ref="E6:H6"/>
    <mergeCell ref="B8:C8"/>
    <mergeCell ref="I8:K8"/>
    <mergeCell ref="L8:N8"/>
  </mergeCells>
  <pageMargins left="0.70826771653543308" right="0.70826771653543308" top="1.1417322834645671" bottom="1.6350393700787402" header="0.74803149606299213" footer="0.31535433070866142"/>
  <pageSetup scale="91" fitToHeight="0" orientation="landscape" r:id="rId1"/>
  <headerFooter alignWithMargins="0">
    <oddFooter>&amp;R&amp;"Calibri,Regular"&amp;K000000Agosto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889E5F-73D6-4D9C-BF1F-62C28C508A8F}">
  <sheetPr>
    <pageSetUpPr fitToPage="1"/>
  </sheetPr>
  <dimension ref="A1:AMJ40"/>
  <sheetViews>
    <sheetView tabSelected="1" topLeftCell="A7" zoomScale="90" zoomScaleNormal="90" workbookViewId="0">
      <selection activeCell="D21" sqref="D21"/>
    </sheetView>
  </sheetViews>
  <sheetFormatPr baseColWidth="10" defaultRowHeight="45" customHeight="1" x14ac:dyDescent="0.25"/>
  <cols>
    <col min="1" max="1" width="29.796875" style="1" customWidth="1"/>
    <col min="2" max="2" width="4.3984375" style="1" customWidth="1"/>
    <col min="3" max="3" width="5.19921875" style="1" customWidth="1"/>
    <col min="4" max="4" width="16.59765625" style="1" customWidth="1"/>
    <col min="5" max="5" width="5.69921875" style="1" customWidth="1"/>
    <col min="6" max="6" width="5.8984375" style="1" customWidth="1"/>
    <col min="7" max="7" width="7" style="1" customWidth="1"/>
    <col min="8" max="8" width="5.69921875" style="1" customWidth="1"/>
    <col min="9" max="12" width="7" style="1" customWidth="1"/>
    <col min="13" max="13" width="6.09765625" style="1" customWidth="1"/>
    <col min="14" max="14" width="8.19921875" style="1" customWidth="1"/>
    <col min="15" max="1024" width="10.59765625" style="1" customWidth="1"/>
  </cols>
  <sheetData>
    <row r="1" spans="1:18" ht="62.25" customHeight="1" x14ac:dyDescent="0.25">
      <c r="B1" s="23" t="s">
        <v>0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2" spans="1:18" ht="13.8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8" ht="13.8" x14ac:dyDescent="0.25">
      <c r="A3" s="24" t="s">
        <v>1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</row>
    <row r="4" spans="1:18" ht="13.8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8" ht="13.8" x14ac:dyDescent="0.25">
      <c r="A5" s="24" t="s">
        <v>2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</row>
    <row r="6" spans="1:18" ht="13.8" x14ac:dyDescent="0.25">
      <c r="A6" s="25" t="s">
        <v>3</v>
      </c>
      <c r="B6" s="25"/>
      <c r="C6" s="25"/>
      <c r="D6" s="25"/>
      <c r="E6" s="26" t="s">
        <v>4</v>
      </c>
      <c r="F6" s="26"/>
      <c r="G6" s="26"/>
      <c r="H6" s="26"/>
      <c r="I6" s="3"/>
      <c r="J6" s="3"/>
      <c r="K6" s="3"/>
      <c r="L6" s="3"/>
      <c r="M6" s="3"/>
      <c r="N6" s="3"/>
    </row>
    <row r="7" spans="1:18" ht="13.8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8" ht="13.8" x14ac:dyDescent="0.25">
      <c r="A8" s="4" t="s">
        <v>5</v>
      </c>
      <c r="B8" s="21" t="s">
        <v>53</v>
      </c>
      <c r="C8" s="21"/>
      <c r="D8" s="6" t="s">
        <v>7</v>
      </c>
      <c r="E8" s="7">
        <v>4</v>
      </c>
      <c r="G8" s="4" t="s">
        <v>8</v>
      </c>
      <c r="H8" s="7">
        <v>4</v>
      </c>
      <c r="I8" s="22" t="s">
        <v>9</v>
      </c>
      <c r="J8" s="22"/>
      <c r="K8" s="22"/>
      <c r="L8" s="21" t="s">
        <v>45</v>
      </c>
      <c r="M8" s="21"/>
      <c r="N8" s="21"/>
    </row>
    <row r="9" spans="1:18" ht="13.8" x14ac:dyDescent="0.25"/>
    <row r="10" spans="1:18" ht="13.8" x14ac:dyDescent="0.25">
      <c r="A10" s="4" t="s">
        <v>10</v>
      </c>
      <c r="B10" s="21" t="s">
        <v>11</v>
      </c>
      <c r="C10" s="21"/>
      <c r="D10" s="21"/>
      <c r="E10" s="21"/>
      <c r="F10" s="21"/>
      <c r="G10" s="21"/>
      <c r="H10" s="21"/>
      <c r="I10" s="21"/>
      <c r="J10" s="21"/>
      <c r="K10" s="21"/>
      <c r="L10" s="21"/>
    </row>
    <row r="11" spans="1:18" ht="13.8" x14ac:dyDescent="0.25">
      <c r="B11" s="8"/>
      <c r="C11" s="8"/>
      <c r="E11" s="8"/>
      <c r="F11" s="8"/>
      <c r="G11" s="8"/>
      <c r="H11" s="8"/>
      <c r="I11" s="8"/>
      <c r="J11" s="8"/>
      <c r="K11" s="8"/>
    </row>
    <row r="12" spans="1:18" ht="13.8" x14ac:dyDescent="0.25">
      <c r="A12" s="27" t="s">
        <v>12</v>
      </c>
      <c r="B12" s="28" t="s">
        <v>13</v>
      </c>
      <c r="C12" s="28" t="s">
        <v>14</v>
      </c>
      <c r="D12" s="27" t="s">
        <v>15</v>
      </c>
      <c r="E12" s="27" t="s">
        <v>16</v>
      </c>
      <c r="F12" s="27" t="s">
        <v>17</v>
      </c>
      <c r="G12" s="27"/>
      <c r="H12" s="27" t="s">
        <v>18</v>
      </c>
      <c r="I12" s="27" t="s">
        <v>19</v>
      </c>
      <c r="J12" s="27" t="s">
        <v>20</v>
      </c>
      <c r="K12" s="27" t="s">
        <v>21</v>
      </c>
      <c r="L12" s="27" t="s">
        <v>22</v>
      </c>
      <c r="M12" s="27" t="s">
        <v>23</v>
      </c>
      <c r="N12" s="27" t="s">
        <v>24</v>
      </c>
    </row>
    <row r="13" spans="1:18" ht="13.8" x14ac:dyDescent="0.25">
      <c r="A13" s="27"/>
      <c r="B13" s="28"/>
      <c r="C13" s="28"/>
      <c r="D13" s="27"/>
      <c r="E13" s="27"/>
      <c r="F13" s="9" t="s">
        <v>25</v>
      </c>
      <c r="G13" s="9" t="s">
        <v>26</v>
      </c>
      <c r="H13" s="27"/>
      <c r="I13" s="27"/>
      <c r="J13" s="27"/>
      <c r="K13" s="27"/>
      <c r="L13" s="27"/>
      <c r="M13" s="27"/>
      <c r="N13" s="27"/>
    </row>
    <row r="14" spans="1:18" s="13" customFormat="1" ht="26.4" x14ac:dyDescent="0.25">
      <c r="A14" s="10" t="s">
        <v>39</v>
      </c>
      <c r="B14" s="11" t="s">
        <v>54</v>
      </c>
      <c r="C14" s="11" t="s">
        <v>40</v>
      </c>
      <c r="D14" s="11" t="s">
        <v>27</v>
      </c>
      <c r="E14" s="11">
        <v>24</v>
      </c>
      <c r="F14" s="11">
        <v>20</v>
      </c>
      <c r="G14" s="11"/>
      <c r="H14" s="12"/>
      <c r="I14" s="11">
        <f t="shared" ref="I14:I20" si="0">(E14-SUM(F14:G14))-K14</f>
        <v>4</v>
      </c>
      <c r="J14" s="12"/>
      <c r="K14" s="11">
        <v>0</v>
      </c>
      <c r="L14" s="12">
        <f>K14/E14</f>
        <v>0</v>
      </c>
      <c r="M14" s="11">
        <v>61.7</v>
      </c>
      <c r="N14" s="12">
        <v>0.83</v>
      </c>
      <c r="R14" s="1"/>
    </row>
    <row r="15" spans="1:18" s="13" customFormat="1" ht="26.4" x14ac:dyDescent="0.25">
      <c r="A15" s="10" t="s">
        <v>39</v>
      </c>
      <c r="B15" s="11" t="s">
        <v>55</v>
      </c>
      <c r="C15" s="11" t="s">
        <v>40</v>
      </c>
      <c r="D15" s="11" t="s">
        <v>27</v>
      </c>
      <c r="E15" s="11">
        <v>24</v>
      </c>
      <c r="F15" s="11">
        <v>9</v>
      </c>
      <c r="G15" s="11"/>
      <c r="H15" s="12"/>
      <c r="I15" s="11">
        <v>15</v>
      </c>
      <c r="J15" s="12"/>
      <c r="K15" s="11">
        <v>0</v>
      </c>
      <c r="L15" s="12">
        <v>0</v>
      </c>
      <c r="M15" s="38">
        <v>29.7</v>
      </c>
      <c r="N15" s="39">
        <v>0.38</v>
      </c>
      <c r="R15" s="1"/>
    </row>
    <row r="16" spans="1:18" s="13" customFormat="1" ht="26.4" x14ac:dyDescent="0.25">
      <c r="A16" s="10" t="s">
        <v>39</v>
      </c>
      <c r="B16" s="11" t="s">
        <v>56</v>
      </c>
      <c r="C16" s="11" t="s">
        <v>40</v>
      </c>
      <c r="D16" s="11" t="s">
        <v>27</v>
      </c>
      <c r="E16" s="11">
        <v>24</v>
      </c>
      <c r="F16" s="11">
        <v>14</v>
      </c>
      <c r="G16" s="11"/>
      <c r="H16" s="12"/>
      <c r="I16" s="11">
        <v>10</v>
      </c>
      <c r="J16" s="12"/>
      <c r="K16" s="11">
        <v>0</v>
      </c>
      <c r="L16" s="37">
        <v>0</v>
      </c>
      <c r="M16" s="43">
        <v>46.2</v>
      </c>
      <c r="N16" s="42">
        <v>0.57999999999999996</v>
      </c>
      <c r="R16" s="1"/>
    </row>
    <row r="17" spans="1:18" s="13" customFormat="1" ht="26.4" x14ac:dyDescent="0.25">
      <c r="A17" s="10" t="s">
        <v>41</v>
      </c>
      <c r="B17" s="11" t="s">
        <v>54</v>
      </c>
      <c r="C17" s="11" t="s">
        <v>46</v>
      </c>
      <c r="D17" s="11" t="s">
        <v>27</v>
      </c>
      <c r="E17" s="11">
        <v>21</v>
      </c>
      <c r="F17" s="11">
        <v>20</v>
      </c>
      <c r="G17" s="11"/>
      <c r="H17" s="12"/>
      <c r="I17" s="11">
        <v>1</v>
      </c>
      <c r="J17" s="12"/>
      <c r="K17" s="11">
        <v>0</v>
      </c>
      <c r="L17" s="12">
        <v>0</v>
      </c>
      <c r="M17" s="40">
        <v>78.19</v>
      </c>
      <c r="N17" s="41">
        <v>0.62</v>
      </c>
      <c r="R17" s="1"/>
    </row>
    <row r="18" spans="1:18" s="13" customFormat="1" ht="26.4" x14ac:dyDescent="0.25">
      <c r="A18" s="10" t="s">
        <v>41</v>
      </c>
      <c r="B18" s="11" t="s">
        <v>55</v>
      </c>
      <c r="C18" s="11" t="s">
        <v>46</v>
      </c>
      <c r="D18" s="11" t="s">
        <v>27</v>
      </c>
      <c r="E18" s="11">
        <v>21</v>
      </c>
      <c r="F18" s="11">
        <v>20</v>
      </c>
      <c r="G18" s="11"/>
      <c r="H18" s="12"/>
      <c r="I18" s="11">
        <f t="shared" si="0"/>
        <v>1</v>
      </c>
      <c r="J18" s="12"/>
      <c r="K18" s="11">
        <v>0</v>
      </c>
      <c r="L18" s="12">
        <f>K18/E18</f>
        <v>0</v>
      </c>
      <c r="M18" s="11">
        <v>74.42</v>
      </c>
      <c r="N18" s="12">
        <v>0.52</v>
      </c>
    </row>
    <row r="19" spans="1:18" s="13" customFormat="1" ht="13.2" x14ac:dyDescent="0.25">
      <c r="A19" s="10" t="s">
        <v>42</v>
      </c>
      <c r="B19" s="11" t="s">
        <v>52</v>
      </c>
      <c r="C19" s="11" t="s">
        <v>47</v>
      </c>
      <c r="D19" s="11" t="s">
        <v>27</v>
      </c>
      <c r="E19" s="11">
        <v>19</v>
      </c>
      <c r="F19" s="11">
        <v>12</v>
      </c>
      <c r="G19" s="11"/>
      <c r="H19" s="12"/>
      <c r="I19" s="11">
        <v>7</v>
      </c>
      <c r="J19" s="12"/>
      <c r="K19" s="11">
        <v>0</v>
      </c>
      <c r="L19" s="12">
        <v>0</v>
      </c>
      <c r="M19" s="11">
        <v>48</v>
      </c>
      <c r="N19" s="12">
        <v>0.63</v>
      </c>
    </row>
    <row r="20" spans="1:18" s="13" customFormat="1" ht="26.4" x14ac:dyDescent="0.25">
      <c r="A20" s="10" t="s">
        <v>43</v>
      </c>
      <c r="B20" s="11" t="s">
        <v>54</v>
      </c>
      <c r="C20" s="11" t="s">
        <v>44</v>
      </c>
      <c r="D20" s="11" t="s">
        <v>27</v>
      </c>
      <c r="E20" s="11">
        <v>22</v>
      </c>
      <c r="F20" s="11">
        <v>10</v>
      </c>
      <c r="G20" s="11"/>
      <c r="H20" s="12"/>
      <c r="I20" s="11">
        <f t="shared" si="0"/>
        <v>12</v>
      </c>
      <c r="J20" s="12"/>
      <c r="K20" s="11">
        <v>0</v>
      </c>
      <c r="L20" s="12">
        <v>0</v>
      </c>
      <c r="M20" s="11">
        <v>35.68</v>
      </c>
      <c r="N20" s="12">
        <v>0.1</v>
      </c>
    </row>
    <row r="21" spans="1:18" s="13" customFormat="1" ht="13.2" x14ac:dyDescent="0.25">
      <c r="A21" s="10"/>
      <c r="B21" s="11"/>
      <c r="C21" s="11"/>
      <c r="D21" s="11"/>
      <c r="E21" s="11"/>
      <c r="F21" s="11"/>
      <c r="G21" s="11"/>
      <c r="H21" s="12"/>
      <c r="I21" s="11"/>
      <c r="J21" s="12"/>
      <c r="K21" s="11"/>
      <c r="L21" s="12"/>
      <c r="M21" s="11"/>
      <c r="N21" s="12"/>
    </row>
    <row r="22" spans="1:18" s="13" customFormat="1" ht="13.2" x14ac:dyDescent="0.25">
      <c r="A22" s="10"/>
      <c r="B22" s="11"/>
      <c r="C22" s="11"/>
      <c r="D22" s="11"/>
      <c r="E22" s="11"/>
      <c r="F22" s="11"/>
      <c r="G22" s="11"/>
      <c r="H22" s="12"/>
      <c r="I22" s="11"/>
      <c r="J22" s="12"/>
      <c r="K22" s="11"/>
      <c r="L22" s="12"/>
      <c r="M22" s="11"/>
      <c r="N22" s="12"/>
    </row>
    <row r="23" spans="1:18" s="13" customFormat="1" ht="13.2" x14ac:dyDescent="0.25">
      <c r="A23" s="10"/>
      <c r="B23" s="11"/>
      <c r="C23" s="11"/>
      <c r="D23" s="11"/>
      <c r="E23" s="11"/>
      <c r="F23" s="11"/>
      <c r="G23" s="11"/>
      <c r="H23" s="12"/>
      <c r="I23" s="11"/>
      <c r="J23" s="12"/>
      <c r="K23" s="11"/>
      <c r="L23" s="12"/>
      <c r="M23" s="11"/>
      <c r="N23" s="12"/>
    </row>
    <row r="24" spans="1:18" s="13" customFormat="1" ht="13.2" x14ac:dyDescent="0.25">
      <c r="A24" s="10"/>
      <c r="B24" s="11"/>
      <c r="C24" s="11"/>
      <c r="D24" s="11"/>
      <c r="E24" s="11"/>
      <c r="F24" s="11"/>
      <c r="G24" s="11"/>
      <c r="H24" s="12"/>
      <c r="I24" s="11"/>
      <c r="J24" s="12"/>
      <c r="K24" s="11"/>
      <c r="L24" s="12"/>
      <c r="M24" s="11"/>
      <c r="N24" s="12"/>
    </row>
    <row r="25" spans="1:18" s="13" customFormat="1" ht="13.2" x14ac:dyDescent="0.25">
      <c r="A25" s="10"/>
      <c r="B25" s="11"/>
      <c r="C25" s="11"/>
      <c r="D25" s="11"/>
      <c r="E25" s="11"/>
      <c r="F25" s="11"/>
      <c r="G25" s="11"/>
      <c r="H25" s="12"/>
      <c r="I25" s="11"/>
      <c r="J25" s="12"/>
      <c r="K25" s="11"/>
      <c r="L25" s="12"/>
      <c r="M25" s="11"/>
      <c r="N25" s="12"/>
    </row>
    <row r="26" spans="1:18" s="13" customFormat="1" ht="13.2" x14ac:dyDescent="0.25">
      <c r="A26" s="10"/>
      <c r="B26" s="11"/>
      <c r="C26" s="11"/>
      <c r="D26" s="11"/>
      <c r="E26" s="11"/>
      <c r="F26" s="11"/>
      <c r="G26" s="11"/>
      <c r="H26" s="12"/>
      <c r="I26" s="11"/>
      <c r="J26" s="12"/>
      <c r="K26" s="11"/>
      <c r="L26" s="12"/>
      <c r="M26" s="11"/>
      <c r="N26" s="12"/>
    </row>
    <row r="27" spans="1:18" s="13" customFormat="1" ht="13.2" x14ac:dyDescent="0.25">
      <c r="A27" s="10"/>
      <c r="B27" s="11"/>
      <c r="C27" s="11"/>
      <c r="D27" s="11"/>
      <c r="E27" s="11"/>
      <c r="F27" s="11"/>
      <c r="G27" s="11"/>
      <c r="H27" s="12"/>
      <c r="I27" s="11"/>
      <c r="J27" s="12"/>
      <c r="K27" s="11"/>
      <c r="L27" s="12"/>
      <c r="M27" s="11"/>
      <c r="N27" s="12"/>
    </row>
    <row r="28" spans="1:18" s="13" customFormat="1" ht="13.2" x14ac:dyDescent="0.25">
      <c r="A28" s="10"/>
      <c r="B28" s="11"/>
      <c r="C28" s="11"/>
      <c r="D28" s="11"/>
      <c r="E28" s="11"/>
      <c r="F28" s="11"/>
      <c r="G28" s="11"/>
      <c r="H28" s="12"/>
      <c r="I28" s="11"/>
      <c r="J28" s="12"/>
      <c r="K28" s="11"/>
      <c r="L28" s="12"/>
      <c r="M28" s="11"/>
      <c r="N28" s="12"/>
    </row>
    <row r="29" spans="1:18" s="13" customFormat="1" ht="13.2" x14ac:dyDescent="0.25">
      <c r="A29" s="10"/>
      <c r="B29" s="11"/>
      <c r="C29" s="11"/>
      <c r="D29" s="11"/>
      <c r="E29" s="11"/>
      <c r="F29" s="11"/>
      <c r="G29" s="11"/>
      <c r="H29" s="12"/>
      <c r="I29" s="11"/>
      <c r="J29" s="12"/>
      <c r="K29" s="11"/>
      <c r="L29" s="12"/>
      <c r="M29" s="11"/>
      <c r="N29" s="12"/>
    </row>
    <row r="30" spans="1:18" s="13" customFormat="1" ht="16.5" customHeight="1" x14ac:dyDescent="0.25">
      <c r="A30" s="10"/>
      <c r="B30" s="11"/>
      <c r="C30" s="11"/>
      <c r="D30" s="11"/>
      <c r="E30" s="11"/>
      <c r="F30" s="11"/>
      <c r="G30" s="11"/>
      <c r="H30" s="12"/>
      <c r="I30" s="11"/>
      <c r="J30" s="12"/>
      <c r="K30" s="11"/>
      <c r="L30" s="12"/>
      <c r="M30" s="11"/>
      <c r="N30" s="12"/>
    </row>
    <row r="31" spans="1:18" ht="13.8" x14ac:dyDescent="0.25">
      <c r="A31" s="14" t="s">
        <v>28</v>
      </c>
      <c r="B31" s="14" t="s">
        <v>29</v>
      </c>
      <c r="C31" s="14" t="s">
        <v>29</v>
      </c>
      <c r="D31" s="14" t="s">
        <v>29</v>
      </c>
      <c r="E31" s="14">
        <f>SUM(E14:E30)</f>
        <v>155</v>
      </c>
      <c r="F31" s="14">
        <f>SUM(F14:F30)</f>
        <v>105</v>
      </c>
      <c r="G31" s="14">
        <f>SUM(G14:G30)</f>
        <v>0</v>
      </c>
      <c r="H31" s="15"/>
      <c r="I31" s="14">
        <f t="shared" ref="I31:I40" si="1">(E31-SUM(F31:G31))-K31</f>
        <v>50</v>
      </c>
      <c r="J31" s="15"/>
      <c r="K31" s="14">
        <f>SUM(K14:K30)</f>
        <v>0</v>
      </c>
      <c r="L31" s="15">
        <f>K31/E31</f>
        <v>0</v>
      </c>
      <c r="M31" s="14">
        <f>AVERAGE(M14:M30)</f>
        <v>53.412857142857149</v>
      </c>
      <c r="N31" s="16">
        <f>AVERAGE(N14:N30)</f>
        <v>0.52285714285714291</v>
      </c>
    </row>
    <row r="32" spans="1:18" ht="13.8" x14ac:dyDescent="0.25"/>
    <row r="33" spans="1:14" ht="135.6" customHeight="1" x14ac:dyDescent="0.25">
      <c r="A33" s="31" t="s">
        <v>30</v>
      </c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</row>
    <row r="34" spans="1:14" ht="13.8" x14ac:dyDescent="0.25"/>
    <row r="35" spans="1:14" ht="13.8" x14ac:dyDescent="0.25">
      <c r="A35" s="17"/>
    </row>
    <row r="36" spans="1:14" ht="13.8" x14ac:dyDescent="0.25">
      <c r="B36" s="34" t="s">
        <v>31</v>
      </c>
      <c r="C36" s="34"/>
      <c r="D36" s="34"/>
      <c r="G36" s="24" t="s">
        <v>32</v>
      </c>
      <c r="H36" s="24"/>
      <c r="I36" s="24"/>
      <c r="J36" s="24"/>
    </row>
    <row r="37" spans="1:14" ht="62.25" customHeight="1" x14ac:dyDescent="0.25">
      <c r="B37" s="32"/>
      <c r="C37" s="32"/>
      <c r="D37" s="32"/>
      <c r="G37" s="33"/>
      <c r="H37" s="33"/>
      <c r="I37" s="33"/>
      <c r="J37" s="33"/>
    </row>
    <row r="38" spans="1:14" ht="13.8" hidden="1" x14ac:dyDescent="0.25">
      <c r="A38" s="29" t="e">
        <f>{#REF!}</f>
        <v>#REF!</v>
      </c>
      <c r="B38" s="29"/>
      <c r="C38" s="8"/>
      <c r="E38" s="30"/>
      <c r="F38" s="30"/>
      <c r="G38" s="30"/>
      <c r="H38" s="30"/>
    </row>
    <row r="39" spans="1:14" ht="13.8" hidden="1" x14ac:dyDescent="0.25"/>
    <row r="40" spans="1:14" ht="45" customHeight="1" x14ac:dyDescent="0.25">
      <c r="B40" s="20" t="str">
        <f>B10</f>
        <v>FRANCISCO JOSÉ GÓMEZ MARÍN</v>
      </c>
      <c r="C40" s="20"/>
      <c r="D40" s="20"/>
      <c r="E40" s="18"/>
      <c r="F40" s="18"/>
      <c r="G40" s="20" t="s">
        <v>33</v>
      </c>
      <c r="H40" s="19"/>
      <c r="I40" s="19"/>
      <c r="J40" s="19"/>
    </row>
  </sheetData>
  <mergeCells count="29">
    <mergeCell ref="B37:D37"/>
    <mergeCell ref="G37:J37"/>
    <mergeCell ref="A38:B38"/>
    <mergeCell ref="E38:H38"/>
    <mergeCell ref="K12:K13"/>
    <mergeCell ref="L12:L13"/>
    <mergeCell ref="M12:M13"/>
    <mergeCell ref="N12:N13"/>
    <mergeCell ref="A33:N33"/>
    <mergeCell ref="B36:D36"/>
    <mergeCell ref="G36:J3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B1:N1"/>
    <mergeCell ref="A3:N3"/>
    <mergeCell ref="A5:N5"/>
    <mergeCell ref="A6:D6"/>
    <mergeCell ref="E6:H6"/>
    <mergeCell ref="B8:C8"/>
    <mergeCell ref="I8:K8"/>
    <mergeCell ref="L8:N8"/>
  </mergeCells>
  <pageMargins left="0.70826771653543308" right="0.70826771653543308" top="1.1417322834645671" bottom="1.6350393700787402" header="0.74803149606299213" footer="0.31535433070866142"/>
  <pageSetup scale="91" fitToHeight="0" orientation="landscape" r:id="rId1"/>
  <headerFooter alignWithMargins="0">
    <oddFooter>&amp;R&amp;"Calibri,Regular"&amp;K000000Agosto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MJ37"/>
  <sheetViews>
    <sheetView workbookViewId="0">
      <selection activeCell="B10" sqref="B10:L10"/>
    </sheetView>
  </sheetViews>
  <sheetFormatPr baseColWidth="10" defaultRowHeight="45" customHeight="1" x14ac:dyDescent="0.25"/>
  <cols>
    <col min="1" max="1" width="35.8984375" style="1" customWidth="1"/>
    <col min="2" max="2" width="4.3984375" style="1" customWidth="1"/>
    <col min="3" max="3" width="5.19921875" style="1" customWidth="1"/>
    <col min="4" max="4" width="20.296875" style="1" customWidth="1"/>
    <col min="5" max="5" width="8.796875" style="1" customWidth="1"/>
    <col min="6" max="12" width="7" style="1" customWidth="1"/>
    <col min="13" max="1024" width="10.59765625" style="1" customWidth="1"/>
  </cols>
  <sheetData>
    <row r="1" spans="1:14" ht="62.25" customHeight="1" x14ac:dyDescent="0.25">
      <c r="B1" s="23" t="s">
        <v>0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2" spans="1:14" ht="13.8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.8" x14ac:dyDescent="0.25">
      <c r="A3" s="24" t="s">
        <v>1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</row>
    <row r="4" spans="1:14" ht="13.8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.8" x14ac:dyDescent="0.25">
      <c r="A5" s="24" t="s">
        <v>2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</row>
    <row r="6" spans="1:14" ht="13.8" x14ac:dyDescent="0.25">
      <c r="A6" s="25" t="s">
        <v>3</v>
      </c>
      <c r="B6" s="25"/>
      <c r="C6" s="25"/>
      <c r="D6" s="25"/>
      <c r="E6" s="26" t="s">
        <v>4</v>
      </c>
      <c r="F6" s="26"/>
      <c r="G6" s="26"/>
      <c r="H6" s="26"/>
      <c r="I6" s="3"/>
      <c r="J6" s="3"/>
      <c r="K6" s="3"/>
      <c r="L6" s="3"/>
      <c r="M6" s="3"/>
      <c r="N6" s="3"/>
    </row>
    <row r="7" spans="1:14" ht="13.8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3.8" x14ac:dyDescent="0.25">
      <c r="A8" s="4" t="s">
        <v>5</v>
      </c>
      <c r="B8" s="21">
        <v>1</v>
      </c>
      <c r="C8" s="21"/>
      <c r="D8" s="6" t="s">
        <v>7</v>
      </c>
      <c r="E8" s="5">
        <v>3</v>
      </c>
      <c r="G8" s="4" t="s">
        <v>8</v>
      </c>
      <c r="H8" s="5">
        <v>4</v>
      </c>
      <c r="I8" s="22" t="s">
        <v>9</v>
      </c>
      <c r="J8" s="22"/>
      <c r="K8" s="22"/>
      <c r="L8" s="21" t="str">
        <f>'1'!L8</f>
        <v>Febrero - Junio 2025</v>
      </c>
      <c r="M8" s="21"/>
      <c r="N8" s="21"/>
    </row>
    <row r="9" spans="1:14" ht="13.8" x14ac:dyDescent="0.25"/>
    <row r="10" spans="1:14" ht="13.8" x14ac:dyDescent="0.25">
      <c r="A10" s="4" t="s">
        <v>10</v>
      </c>
      <c r="B10" s="21" t="s">
        <v>11</v>
      </c>
      <c r="C10" s="21"/>
      <c r="D10" s="21"/>
      <c r="E10" s="21"/>
      <c r="F10" s="21"/>
      <c r="G10" s="21"/>
      <c r="H10" s="21"/>
      <c r="I10" s="21"/>
      <c r="J10" s="21"/>
      <c r="K10" s="21"/>
      <c r="L10" s="21"/>
    </row>
    <row r="11" spans="1:14" ht="13.8" x14ac:dyDescent="0.25">
      <c r="B11" s="8"/>
      <c r="C11" s="8"/>
      <c r="E11" s="8"/>
      <c r="F11" s="8"/>
      <c r="G11" s="8"/>
      <c r="H11" s="8"/>
      <c r="I11" s="8"/>
      <c r="J11" s="8"/>
      <c r="K11" s="8"/>
    </row>
    <row r="12" spans="1:14" ht="13.8" x14ac:dyDescent="0.25">
      <c r="A12" s="27" t="s">
        <v>12</v>
      </c>
      <c r="B12" s="28" t="s">
        <v>13</v>
      </c>
      <c r="C12" s="28" t="s">
        <v>14</v>
      </c>
      <c r="D12" s="27" t="s">
        <v>15</v>
      </c>
      <c r="E12" s="27" t="s">
        <v>16</v>
      </c>
      <c r="F12" s="27" t="s">
        <v>17</v>
      </c>
      <c r="G12" s="27"/>
      <c r="H12" s="27" t="s">
        <v>18</v>
      </c>
      <c r="I12" s="27" t="s">
        <v>19</v>
      </c>
      <c r="J12" s="27" t="s">
        <v>20</v>
      </c>
      <c r="K12" s="27" t="s">
        <v>21</v>
      </c>
      <c r="L12" s="27" t="s">
        <v>22</v>
      </c>
      <c r="M12" s="27" t="s">
        <v>23</v>
      </c>
      <c r="N12" s="27" t="s">
        <v>24</v>
      </c>
    </row>
    <row r="13" spans="1:14" ht="13.8" x14ac:dyDescent="0.25">
      <c r="A13" s="27"/>
      <c r="B13" s="28"/>
      <c r="C13" s="28"/>
      <c r="D13" s="27"/>
      <c r="E13" s="27"/>
      <c r="F13" s="9" t="s">
        <v>25</v>
      </c>
      <c r="G13" s="9" t="s">
        <v>26</v>
      </c>
      <c r="H13" s="27"/>
      <c r="I13" s="27"/>
      <c r="J13" s="27"/>
      <c r="K13" s="27"/>
      <c r="L13" s="27"/>
      <c r="M13" s="27"/>
      <c r="N13" s="27"/>
    </row>
    <row r="14" spans="1:14" s="13" customFormat="1" ht="13.2" x14ac:dyDescent="0.25">
      <c r="A14" s="11" t="s">
        <v>34</v>
      </c>
      <c r="B14" s="11"/>
      <c r="C14" s="11" t="str">
        <f>'1'!C14</f>
        <v>406 A</v>
      </c>
      <c r="D14" s="11" t="str">
        <f>'1'!D14</f>
        <v>IAMB</v>
      </c>
      <c r="E14" s="11">
        <v>29</v>
      </c>
      <c r="F14" s="11"/>
      <c r="G14" s="11"/>
      <c r="H14" s="12">
        <f t="shared" ref="H14:H27" si="0">F14/E14</f>
        <v>0</v>
      </c>
      <c r="I14" s="11">
        <f t="shared" ref="I14:I28" si="1">(E14-SUM(F14:G14))-K14</f>
        <v>29</v>
      </c>
      <c r="J14" s="12">
        <f t="shared" ref="J14:J28" si="2">I14/E14</f>
        <v>1</v>
      </c>
      <c r="K14" s="11"/>
      <c r="L14" s="12">
        <f t="shared" ref="L14:L28" si="3">K14/E14</f>
        <v>0</v>
      </c>
      <c r="M14" s="11"/>
      <c r="N14" s="12"/>
    </row>
    <row r="15" spans="1:14" s="13" customFormat="1" ht="13.2" x14ac:dyDescent="0.25">
      <c r="A15" s="11" t="s">
        <v>35</v>
      </c>
      <c r="B15" s="11"/>
      <c r="C15" s="11" t="str">
        <f>'1'!C15</f>
        <v>606 A</v>
      </c>
      <c r="D15" s="11" t="str">
        <f>'1'!D15</f>
        <v>IAMB</v>
      </c>
      <c r="E15" s="11">
        <v>32</v>
      </c>
      <c r="F15" s="11"/>
      <c r="G15" s="11"/>
      <c r="H15" s="12">
        <f t="shared" si="0"/>
        <v>0</v>
      </c>
      <c r="I15" s="11">
        <f t="shared" si="1"/>
        <v>32</v>
      </c>
      <c r="J15" s="12">
        <f t="shared" si="2"/>
        <v>1</v>
      </c>
      <c r="K15" s="11"/>
      <c r="L15" s="12">
        <f t="shared" si="3"/>
        <v>0</v>
      </c>
      <c r="M15" s="11"/>
      <c r="N15" s="12"/>
    </row>
    <row r="16" spans="1:14" s="13" customFormat="1" ht="13.2" x14ac:dyDescent="0.25">
      <c r="A16" s="11" t="s">
        <v>38</v>
      </c>
      <c r="B16" s="11"/>
      <c r="C16" s="11" t="str">
        <f>'1'!C16</f>
        <v>606 B</v>
      </c>
      <c r="D16" s="11" t="str">
        <f>'1'!D16</f>
        <v>IAMB</v>
      </c>
      <c r="E16" s="11">
        <v>34</v>
      </c>
      <c r="F16" s="11"/>
      <c r="G16" s="11"/>
      <c r="H16" s="12">
        <f t="shared" si="0"/>
        <v>0</v>
      </c>
      <c r="I16" s="11">
        <f t="shared" si="1"/>
        <v>34</v>
      </c>
      <c r="J16" s="12">
        <f t="shared" si="2"/>
        <v>1</v>
      </c>
      <c r="K16" s="11"/>
      <c r="L16" s="12">
        <f t="shared" si="3"/>
        <v>0</v>
      </c>
      <c r="M16" s="11"/>
      <c r="N16" s="12"/>
    </row>
    <row r="17" spans="1:14" s="13" customFormat="1" ht="22.8" customHeight="1" x14ac:dyDescent="0.25">
      <c r="A17" s="11" t="str">
        <f>'1'!A17</f>
        <v>MODELIZACIÓN Y SIMULACIÓN DE SISTEMAS AMBIENTALES</v>
      </c>
      <c r="B17" s="11"/>
      <c r="C17" s="11" t="str">
        <f>'1'!C17</f>
        <v>806 A</v>
      </c>
      <c r="D17" s="11" t="str">
        <f>'1'!D17</f>
        <v>IAMB</v>
      </c>
      <c r="E17" s="11">
        <v>29</v>
      </c>
      <c r="F17" s="11"/>
      <c r="G17" s="11"/>
      <c r="H17" s="12">
        <f t="shared" si="0"/>
        <v>0</v>
      </c>
      <c r="I17" s="11">
        <f t="shared" si="1"/>
        <v>29</v>
      </c>
      <c r="J17" s="12">
        <f t="shared" si="2"/>
        <v>1</v>
      </c>
      <c r="K17" s="11"/>
      <c r="L17" s="12">
        <f t="shared" si="3"/>
        <v>0</v>
      </c>
      <c r="M17" s="11"/>
      <c r="N17" s="12"/>
    </row>
    <row r="18" spans="1:14" s="13" customFormat="1" ht="13.2" x14ac:dyDescent="0.25">
      <c r="A18" s="11">
        <f>'1'!A18</f>
        <v>0</v>
      </c>
      <c r="B18" s="11"/>
      <c r="C18" s="11">
        <f>'1'!C18</f>
        <v>0</v>
      </c>
      <c r="D18" s="11">
        <f>'1'!D18</f>
        <v>0</v>
      </c>
      <c r="E18" s="11">
        <f>'1'!E18</f>
        <v>0</v>
      </c>
      <c r="F18" s="11"/>
      <c r="G18" s="11"/>
      <c r="H18" s="12" t="e">
        <f t="shared" si="0"/>
        <v>#DIV/0!</v>
      </c>
      <c r="I18" s="11">
        <f t="shared" si="1"/>
        <v>0</v>
      </c>
      <c r="J18" s="12" t="e">
        <f t="shared" si="2"/>
        <v>#DIV/0!</v>
      </c>
      <c r="K18" s="11"/>
      <c r="L18" s="12" t="e">
        <f t="shared" si="3"/>
        <v>#DIV/0!</v>
      </c>
      <c r="M18" s="11"/>
      <c r="N18" s="12"/>
    </row>
    <row r="19" spans="1:14" s="13" customFormat="1" ht="13.2" x14ac:dyDescent="0.25">
      <c r="A19" s="11">
        <f>'1'!A19</f>
        <v>0</v>
      </c>
      <c r="B19" s="11"/>
      <c r="C19" s="11">
        <f>'1'!C19</f>
        <v>0</v>
      </c>
      <c r="D19" s="11">
        <f>'1'!D19</f>
        <v>0</v>
      </c>
      <c r="E19" s="11">
        <f>'1'!E19</f>
        <v>0</v>
      </c>
      <c r="F19" s="11"/>
      <c r="G19" s="11"/>
      <c r="H19" s="12" t="e">
        <f t="shared" si="0"/>
        <v>#DIV/0!</v>
      </c>
      <c r="I19" s="11">
        <f t="shared" si="1"/>
        <v>0</v>
      </c>
      <c r="J19" s="12" t="e">
        <f t="shared" si="2"/>
        <v>#DIV/0!</v>
      </c>
      <c r="K19" s="11"/>
      <c r="L19" s="12" t="e">
        <f t="shared" si="3"/>
        <v>#DIV/0!</v>
      </c>
      <c r="M19" s="11"/>
      <c r="N19" s="12"/>
    </row>
    <row r="20" spans="1:14" s="13" customFormat="1" ht="13.2" x14ac:dyDescent="0.25">
      <c r="A20" s="11">
        <f>'1'!A20</f>
        <v>0</v>
      </c>
      <c r="B20" s="11"/>
      <c r="C20" s="11">
        <f>'1'!C20</f>
        <v>0</v>
      </c>
      <c r="D20" s="11">
        <f>'1'!D20</f>
        <v>0</v>
      </c>
      <c r="E20" s="11">
        <f>'1'!E20</f>
        <v>0</v>
      </c>
      <c r="F20" s="11"/>
      <c r="G20" s="11"/>
      <c r="H20" s="12" t="e">
        <f t="shared" si="0"/>
        <v>#DIV/0!</v>
      </c>
      <c r="I20" s="11">
        <f t="shared" si="1"/>
        <v>0</v>
      </c>
      <c r="J20" s="12" t="e">
        <f t="shared" si="2"/>
        <v>#DIV/0!</v>
      </c>
      <c r="K20" s="11"/>
      <c r="L20" s="12" t="e">
        <f t="shared" si="3"/>
        <v>#DIV/0!</v>
      </c>
      <c r="M20" s="11"/>
      <c r="N20" s="12"/>
    </row>
    <row r="21" spans="1:14" s="13" customFormat="1" ht="13.2" x14ac:dyDescent="0.25">
      <c r="A21" s="11">
        <f>'1'!A21</f>
        <v>0</v>
      </c>
      <c r="B21" s="11"/>
      <c r="C21" s="11">
        <f>'1'!C21</f>
        <v>0</v>
      </c>
      <c r="D21" s="11">
        <f>'1'!D21</f>
        <v>0</v>
      </c>
      <c r="E21" s="11">
        <f>'1'!E21</f>
        <v>0</v>
      </c>
      <c r="F21" s="11"/>
      <c r="G21" s="11"/>
      <c r="H21" s="12" t="e">
        <f t="shared" si="0"/>
        <v>#DIV/0!</v>
      </c>
      <c r="I21" s="11">
        <f t="shared" si="1"/>
        <v>0</v>
      </c>
      <c r="J21" s="12" t="e">
        <f t="shared" si="2"/>
        <v>#DIV/0!</v>
      </c>
      <c r="K21" s="11"/>
      <c r="L21" s="12" t="e">
        <f t="shared" si="3"/>
        <v>#DIV/0!</v>
      </c>
      <c r="M21" s="11"/>
      <c r="N21" s="12"/>
    </row>
    <row r="22" spans="1:14" s="13" customFormat="1" ht="13.2" x14ac:dyDescent="0.25">
      <c r="A22" s="11">
        <f>'1'!A22</f>
        <v>0</v>
      </c>
      <c r="B22" s="11"/>
      <c r="C22" s="11">
        <f>'1'!C22</f>
        <v>0</v>
      </c>
      <c r="D22" s="11">
        <f>'1'!D22</f>
        <v>0</v>
      </c>
      <c r="E22" s="11">
        <f>'1'!E22</f>
        <v>0</v>
      </c>
      <c r="F22" s="11"/>
      <c r="G22" s="11"/>
      <c r="H22" s="12" t="e">
        <f t="shared" si="0"/>
        <v>#DIV/0!</v>
      </c>
      <c r="I22" s="11">
        <f t="shared" si="1"/>
        <v>0</v>
      </c>
      <c r="J22" s="12" t="e">
        <f t="shared" si="2"/>
        <v>#DIV/0!</v>
      </c>
      <c r="K22" s="11"/>
      <c r="L22" s="12" t="e">
        <f t="shared" si="3"/>
        <v>#DIV/0!</v>
      </c>
      <c r="M22" s="11"/>
      <c r="N22" s="12"/>
    </row>
    <row r="23" spans="1:14" s="13" customFormat="1" ht="13.2" x14ac:dyDescent="0.25">
      <c r="A23" s="11">
        <f>'1'!A23</f>
        <v>0</v>
      </c>
      <c r="B23" s="11"/>
      <c r="C23" s="11">
        <f>'1'!C23</f>
        <v>0</v>
      </c>
      <c r="D23" s="11">
        <f>'1'!D23</f>
        <v>0</v>
      </c>
      <c r="E23" s="11">
        <f>'1'!E23</f>
        <v>0</v>
      </c>
      <c r="F23" s="11"/>
      <c r="G23" s="11"/>
      <c r="H23" s="12" t="e">
        <f t="shared" si="0"/>
        <v>#DIV/0!</v>
      </c>
      <c r="I23" s="11">
        <f t="shared" si="1"/>
        <v>0</v>
      </c>
      <c r="J23" s="12" t="e">
        <f t="shared" si="2"/>
        <v>#DIV/0!</v>
      </c>
      <c r="K23" s="11"/>
      <c r="L23" s="12" t="e">
        <f t="shared" si="3"/>
        <v>#DIV/0!</v>
      </c>
      <c r="M23" s="11"/>
      <c r="N23" s="12"/>
    </row>
    <row r="24" spans="1:14" s="13" customFormat="1" ht="13.2" x14ac:dyDescent="0.25">
      <c r="A24" s="11">
        <f>'1'!A24</f>
        <v>0</v>
      </c>
      <c r="B24" s="11"/>
      <c r="C24" s="11">
        <f>'1'!C24</f>
        <v>0</v>
      </c>
      <c r="D24" s="11">
        <f>'1'!D24</f>
        <v>0</v>
      </c>
      <c r="E24" s="11">
        <f>'1'!E24</f>
        <v>0</v>
      </c>
      <c r="F24" s="11"/>
      <c r="G24" s="11"/>
      <c r="H24" s="12" t="e">
        <f t="shared" si="0"/>
        <v>#DIV/0!</v>
      </c>
      <c r="I24" s="11">
        <f t="shared" si="1"/>
        <v>0</v>
      </c>
      <c r="J24" s="12" t="e">
        <f t="shared" si="2"/>
        <v>#DIV/0!</v>
      </c>
      <c r="K24" s="11"/>
      <c r="L24" s="12" t="e">
        <f t="shared" si="3"/>
        <v>#DIV/0!</v>
      </c>
      <c r="M24" s="11"/>
      <c r="N24" s="12"/>
    </row>
    <row r="25" spans="1:14" s="13" customFormat="1" ht="13.2" x14ac:dyDescent="0.25">
      <c r="A25" s="11">
        <f>'1'!A25</f>
        <v>0</v>
      </c>
      <c r="B25" s="11"/>
      <c r="C25" s="11">
        <f>'1'!C25</f>
        <v>0</v>
      </c>
      <c r="D25" s="11">
        <f>'1'!D25</f>
        <v>0</v>
      </c>
      <c r="E25" s="11">
        <f>'1'!E25</f>
        <v>0</v>
      </c>
      <c r="F25" s="11"/>
      <c r="G25" s="11"/>
      <c r="H25" s="12" t="e">
        <f t="shared" si="0"/>
        <v>#DIV/0!</v>
      </c>
      <c r="I25" s="11">
        <f t="shared" si="1"/>
        <v>0</v>
      </c>
      <c r="J25" s="12" t="e">
        <f t="shared" si="2"/>
        <v>#DIV/0!</v>
      </c>
      <c r="K25" s="11"/>
      <c r="L25" s="12" t="e">
        <f t="shared" si="3"/>
        <v>#DIV/0!</v>
      </c>
      <c r="M25" s="11"/>
      <c r="N25" s="12"/>
    </row>
    <row r="26" spans="1:14" s="13" customFormat="1" ht="13.2" x14ac:dyDescent="0.25">
      <c r="A26" s="11">
        <f>'1'!A26</f>
        <v>0</v>
      </c>
      <c r="B26" s="11"/>
      <c r="C26" s="11">
        <f>'1'!C26</f>
        <v>0</v>
      </c>
      <c r="D26" s="11">
        <f>'1'!D26</f>
        <v>0</v>
      </c>
      <c r="E26" s="11">
        <f>'1'!E26</f>
        <v>0</v>
      </c>
      <c r="F26" s="11"/>
      <c r="G26" s="11"/>
      <c r="H26" s="12" t="e">
        <f t="shared" si="0"/>
        <v>#DIV/0!</v>
      </c>
      <c r="I26" s="11">
        <f t="shared" si="1"/>
        <v>0</v>
      </c>
      <c r="J26" s="12" t="e">
        <f t="shared" si="2"/>
        <v>#DIV/0!</v>
      </c>
      <c r="K26" s="11"/>
      <c r="L26" s="12" t="e">
        <f t="shared" si="3"/>
        <v>#DIV/0!</v>
      </c>
      <c r="M26" s="11"/>
      <c r="N26" s="12"/>
    </row>
    <row r="27" spans="1:14" s="13" customFormat="1" ht="16.5" customHeight="1" x14ac:dyDescent="0.25">
      <c r="A27" s="11">
        <f>'1'!A27</f>
        <v>0</v>
      </c>
      <c r="B27" s="11"/>
      <c r="C27" s="11">
        <f>'1'!C27</f>
        <v>0</v>
      </c>
      <c r="D27" s="11">
        <f>'1'!D27</f>
        <v>0</v>
      </c>
      <c r="E27" s="11">
        <f>'1'!E27</f>
        <v>0</v>
      </c>
      <c r="F27" s="11"/>
      <c r="G27" s="11"/>
      <c r="H27" s="12" t="e">
        <f t="shared" si="0"/>
        <v>#DIV/0!</v>
      </c>
      <c r="I27" s="11">
        <f t="shared" si="1"/>
        <v>0</v>
      </c>
      <c r="J27" s="12" t="e">
        <f t="shared" si="2"/>
        <v>#DIV/0!</v>
      </c>
      <c r="K27" s="11"/>
      <c r="L27" s="12" t="e">
        <f t="shared" si="3"/>
        <v>#DIV/0!</v>
      </c>
      <c r="M27" s="11"/>
      <c r="N27" s="12"/>
    </row>
    <row r="28" spans="1:14" ht="13.8" x14ac:dyDescent="0.25">
      <c r="A28" s="14" t="s">
        <v>28</v>
      </c>
      <c r="B28" s="14" t="s">
        <v>29</v>
      </c>
      <c r="C28" s="14" t="s">
        <v>29</v>
      </c>
      <c r="D28" s="14" t="s">
        <v>29</v>
      </c>
      <c r="E28" s="14">
        <f>SUM(E14:E27)</f>
        <v>124</v>
      </c>
      <c r="F28" s="14">
        <f>SUM(F14:F27)</f>
        <v>0</v>
      </c>
      <c r="G28" s="14">
        <f>SUM(G14:G27)</f>
        <v>0</v>
      </c>
      <c r="H28" s="15">
        <f>SUM(F28:G28)/E28</f>
        <v>0</v>
      </c>
      <c r="I28" s="14">
        <f t="shared" si="1"/>
        <v>124</v>
      </c>
      <c r="J28" s="15">
        <f t="shared" si="2"/>
        <v>1</v>
      </c>
      <c r="K28" s="14">
        <f>SUM(K14:K27)</f>
        <v>0</v>
      </c>
      <c r="L28" s="15">
        <f t="shared" si="3"/>
        <v>0</v>
      </c>
      <c r="M28" s="14" t="e">
        <f>AVERAGE(M14:M27)</f>
        <v>#DIV/0!</v>
      </c>
      <c r="N28" s="16" t="e">
        <f>AVERAGE(N14:N27)</f>
        <v>#DIV/0!</v>
      </c>
    </row>
    <row r="29" spans="1:14" ht="13.8" x14ac:dyDescent="0.25"/>
    <row r="30" spans="1:14" ht="120" customHeight="1" x14ac:dyDescent="0.25">
      <c r="A30" s="31" t="s">
        <v>30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1" spans="1:14" ht="13.8" x14ac:dyDescent="0.25"/>
    <row r="32" spans="1:14" ht="13.8" x14ac:dyDescent="0.25">
      <c r="A32" s="17"/>
    </row>
    <row r="33" spans="1:10" ht="12.75" customHeight="1" x14ac:dyDescent="0.25">
      <c r="B33" s="34" t="s">
        <v>31</v>
      </c>
      <c r="C33" s="34"/>
      <c r="D33" s="34"/>
      <c r="G33" s="24" t="s">
        <v>32</v>
      </c>
      <c r="H33" s="24"/>
      <c r="I33" s="24"/>
      <c r="J33" s="24"/>
    </row>
    <row r="34" spans="1:10" ht="62.25" customHeight="1" x14ac:dyDescent="0.25">
      <c r="B34" s="36" t="s">
        <v>36</v>
      </c>
      <c r="C34" s="36"/>
      <c r="D34" s="36"/>
      <c r="G34" s="21" t="s">
        <v>37</v>
      </c>
      <c r="H34" s="21"/>
      <c r="I34" s="21"/>
      <c r="J34" s="21"/>
    </row>
    <row r="35" spans="1:10" ht="13.8" hidden="1" x14ac:dyDescent="0.25">
      <c r="A35" s="29" t="e">
        <f>{#REF!}</f>
        <v>#REF!</v>
      </c>
      <c r="B35" s="29"/>
      <c r="C35" s="8"/>
      <c r="E35" s="30"/>
      <c r="F35" s="30"/>
      <c r="G35" s="30"/>
      <c r="H35" s="30"/>
    </row>
    <row r="36" spans="1:10" ht="13.8" hidden="1" x14ac:dyDescent="0.25"/>
    <row r="37" spans="1:10" ht="45" customHeight="1" x14ac:dyDescent="0.25">
      <c r="B37" s="35" t="str">
        <f>B10</f>
        <v>FRANCISCO JOSÉ GÓMEZ MARÍN</v>
      </c>
      <c r="C37" s="35"/>
      <c r="D37" s="35"/>
      <c r="E37" s="18"/>
      <c r="F37" s="18"/>
      <c r="G37" s="30"/>
      <c r="H37" s="30"/>
      <c r="I37" s="30"/>
      <c r="J37" s="3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26771653543308" right="0.70826771653543308" top="1.1417322834645671" bottom="1.6350393700787402" header="0.74803149606299213" footer="0.31535433070866142"/>
  <pageSetup paperSize="9" scale="54" orientation="landscape" r:id="rId1"/>
  <headerFooter alignWithMargins="0">
    <oddFooter>&amp;R&amp;"Calibri,Regular"&amp;K000000Agosto 2022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Jose Gomez Marin</dc:creator>
  <cp:lastModifiedBy>Francisco Jose Gomez Marin</cp:lastModifiedBy>
  <cp:lastPrinted>2023-03-28T03:30:08Z</cp:lastPrinted>
  <dcterms:created xsi:type="dcterms:W3CDTF">2023-03-28T03:15:37Z</dcterms:created>
  <dcterms:modified xsi:type="dcterms:W3CDTF">2025-06-07T03:28:24Z</dcterms:modified>
</cp:coreProperties>
</file>