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AHV\"/>
    </mc:Choice>
  </mc:AlternateContent>
  <xr:revisionPtr revIDLastSave="0" documentId="8_{CBD941EC-343E-49D7-A0C3-2EBB199F5AD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3" l="1"/>
  <c r="I16" i="23"/>
  <c r="M28" i="10"/>
  <c r="H15" i="25" l="1"/>
  <c r="H14" i="25"/>
  <c r="N28" i="10" l="1"/>
  <c r="K28" i="10" l="1"/>
  <c r="N28" i="25" l="1"/>
  <c r="M28" i="25"/>
  <c r="K28" i="25"/>
  <c r="G28" i="25"/>
  <c r="F28" i="25"/>
  <c r="I15" i="25"/>
  <c r="J15" i="25" s="1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5" i="23"/>
  <c r="E14" i="23"/>
  <c r="I14" i="23" s="1"/>
  <c r="D14" i="23"/>
  <c r="C14" i="23"/>
  <c r="A14" i="23"/>
  <c r="B10" i="23"/>
  <c r="B37" i="23" s="1"/>
  <c r="L8" i="23"/>
  <c r="H8" i="23"/>
  <c r="E8" i="23"/>
  <c r="L15" i="22"/>
  <c r="C14" i="22"/>
  <c r="D14" i="22"/>
  <c r="E14" i="22"/>
  <c r="I14" i="22" s="1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L15" i="10"/>
  <c r="L14" i="10"/>
  <c r="I14" i="10"/>
  <c r="I15" i="22" l="1"/>
  <c r="I28" i="10"/>
  <c r="L28" i="10"/>
  <c r="L14" i="25"/>
  <c r="L15" i="25"/>
  <c r="E28" i="25"/>
  <c r="L14" i="24"/>
  <c r="L15" i="24"/>
  <c r="L16" i="24"/>
  <c r="E28" i="24"/>
  <c r="L14" i="23"/>
  <c r="L15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<sst xmlns="http://schemas.openxmlformats.org/spreadsheetml/2006/main" count="204" uniqueCount="58">
  <si>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</si>
  <si>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</si>
  <si>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</si>
  <si>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</si>
  <si>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</si>
  <si>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</si>
  <si>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</si>
  <si>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</si>
  <si>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</si>
  <si>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</si>
  <si>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</si>
  <si>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</si>
  <si>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</si>
  <si>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</si>
  <si>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</si>
  <si>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</si>
  <si>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</si>
  <si>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</si>
  <si>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</si>
  <si>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</si>
  <si>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</si>
  <si>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</si>
  <si>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</si>
  <si>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</si>
  <si>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</si>
  <si>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</si>
  <si>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</si>
  <si>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</si>
  <si>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</si>
  <si>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</si>
  <si>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</si>
  <si>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</si>
  <si>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</si>
  <si>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</si>
  <si>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</si>
  <si>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</si>
  <si>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III</t>
  </si>
  <si>
    <t>IV</t>
  </si>
  <si>
    <t>V</t>
  </si>
  <si>
    <t>D. E. TONATIUH SOSME SANCHEZ</t>
  </si>
  <si>
    <t>I-V</t>
  </si>
  <si>
    <t>I-IV</t>
  </si>
  <si>
    <t>MII. ARTEMIO HIDALGO VELASCO</t>
  </si>
  <si>
    <t>ESTADISTICA PARA LA ADMINISTRACIÓN I</t>
  </si>
  <si>
    <t>305-B</t>
  </si>
  <si>
    <t>FUNDAMENTOS DE FISICA</t>
  </si>
  <si>
    <t>107-B</t>
  </si>
  <si>
    <t>IGEM</t>
  </si>
  <si>
    <t>SE</t>
  </si>
  <si>
    <t>II</t>
  </si>
  <si>
    <t>107-A</t>
  </si>
  <si>
    <t>Febrero-Junio 2025</t>
  </si>
  <si>
    <t>205-A</t>
  </si>
  <si>
    <t xml:space="preserve"> FISICA PARA INFORMATICA</t>
  </si>
  <si>
    <t>210-A</t>
  </si>
  <si>
    <t>IINF</t>
  </si>
  <si>
    <t>FISICA PARA INFORMATICA</t>
  </si>
  <si>
    <t>DEPTO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</si>
</sst>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P19" sqref="P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32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2</v>
      </c>
      <c r="G8" s="4" t="s">
        <v>6</v>
      </c>
      <c r="H8" s="5">
        <v>2</v>
      </c>
      <c r="I8" s="32" t="s">
        <v>7</v>
      </c>
      <c r="J8" s="32"/>
      <c r="K8" s="32"/>
      <c r="L8" s="33" t="s">
        <v>51</v>
      </c>
      <c r="M8" s="33"/>
      <c r="N8" s="33"/>
    </row>
    <row r="10" spans="1:14" x14ac:dyDescent="0.25">
      <c r="A10" s="4" t="s">
        <v>8</v>
      </c>
      <c r="B10" s="33" t="s">
        <v>42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8" t="s">
        <v>43</v>
      </c>
      <c r="B14" s="9" t="s">
        <v>21</v>
      </c>
      <c r="C14" s="9" t="s">
        <v>52</v>
      </c>
      <c r="D14" s="9" t="s">
        <v>34</v>
      </c>
      <c r="E14" s="9">
        <v>37</v>
      </c>
      <c r="F14" s="9">
        <v>33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0.86</v>
      </c>
    </row>
    <row r="15" spans="1:14" s="11" customFormat="1" ht="26.4" x14ac:dyDescent="0.25">
      <c r="A15" s="8" t="s">
        <v>53</v>
      </c>
      <c r="B15" s="9" t="s">
        <v>48</v>
      </c>
      <c r="C15" s="9" t="s">
        <v>54</v>
      </c>
      <c r="D15" s="9" t="s">
        <v>55</v>
      </c>
      <c r="E15" s="9">
        <v>34</v>
      </c>
      <c r="F15" s="9"/>
      <c r="G15" s="9"/>
      <c r="H15" s="10"/>
      <c r="I15" s="9"/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33</v>
      </c>
      <c r="G28" s="17"/>
      <c r="H28" s="18"/>
      <c r="I28" s="17">
        <f t="shared" si="0"/>
        <v>38</v>
      </c>
      <c r="J28" s="18"/>
      <c r="K28" s="17">
        <f>SUM(K14:K27)</f>
        <v>0</v>
      </c>
      <c r="L28" s="18">
        <f t="shared" si="1"/>
        <v>0</v>
      </c>
      <c r="M28" s="17">
        <f>(M14+M15)/1</f>
        <v>84</v>
      </c>
      <c r="N28" s="19">
        <f>AVERAGE(N14:N27)</f>
        <v>0.86</v>
      </c>
    </row>
    <row r="30" spans="1:18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P15" sqref="P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57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">
        <v>43</v>
      </c>
      <c r="B14" s="9" t="s">
        <v>49</v>
      </c>
      <c r="C14" s="9" t="str">
        <f>'1'!C14</f>
        <v>205-A</v>
      </c>
      <c r="D14" s="9" t="str">
        <f>'1'!D14</f>
        <v>LADM</v>
      </c>
      <c r="E14" s="9">
        <f>'1'!E14</f>
        <v>37</v>
      </c>
      <c r="F14" s="9">
        <v>26</v>
      </c>
      <c r="G14" s="9"/>
      <c r="H14" s="10"/>
      <c r="I14" s="9">
        <f t="shared" ref="I14:I28" si="0">(E14-SUM(F14:G14))-K14</f>
        <v>11</v>
      </c>
      <c r="J14" s="10"/>
      <c r="K14" s="9">
        <v>0</v>
      </c>
      <c r="L14" s="10">
        <f t="shared" ref="L14:L28" si="1">K14/E14</f>
        <v>0</v>
      </c>
      <c r="M14" s="9">
        <v>58</v>
      </c>
      <c r="N14" s="15">
        <v>0.7</v>
      </c>
    </row>
    <row r="15" spans="1:14" s="11" customFormat="1" ht="26.4" x14ac:dyDescent="0.25">
      <c r="A15" s="9" t="s">
        <v>56</v>
      </c>
      <c r="B15" s="9" t="s">
        <v>21</v>
      </c>
      <c r="C15" s="9" t="s">
        <v>54</v>
      </c>
      <c r="D15" s="9" t="s">
        <v>55</v>
      </c>
      <c r="E15" s="9">
        <v>34</v>
      </c>
      <c r="F15" s="9">
        <v>31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85</v>
      </c>
      <c r="N15" s="15">
        <v>0.73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57</v>
      </c>
      <c r="G28" s="17">
        <f>SUM(G14:G27)</f>
        <v>0</v>
      </c>
      <c r="H28" s="18"/>
      <c r="I28" s="17">
        <f t="shared" si="0"/>
        <v>14</v>
      </c>
      <c r="J28" s="18"/>
      <c r="K28" s="17">
        <f>SUM(K14:K27)</f>
        <v>0</v>
      </c>
      <c r="L28" s="18">
        <f t="shared" si="1"/>
        <v>0</v>
      </c>
      <c r="M28" s="17">
        <f>AVERAGE(M14:M27)</f>
        <v>71.5</v>
      </c>
      <c r="N28" s="19">
        <f>AVERAGE(N14:N27)</f>
        <v>0.71499999999999997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9"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36</v>
      </c>
      <c r="C14" s="9" t="str">
        <f>'1'!C14</f>
        <v>205-A</v>
      </c>
      <c r="D14" s="9" t="str">
        <f>'1'!D14</f>
        <v>LADM</v>
      </c>
      <c r="E14" s="9">
        <f>'1'!E14</f>
        <v>37</v>
      </c>
      <c r="F14" s="9">
        <v>23</v>
      </c>
      <c r="G14" s="9"/>
      <c r="H14" s="10"/>
      <c r="I14" s="9">
        <f t="shared" ref="I14:I28" si="0">(E14-SUM(F14:G14))-K14</f>
        <v>14</v>
      </c>
      <c r="J14" s="10"/>
      <c r="K14" s="9">
        <v>0</v>
      </c>
      <c r="L14" s="10">
        <f t="shared" ref="L14:L28" si="1">K14/E14</f>
        <v>0</v>
      </c>
      <c r="M14" s="9">
        <v>97</v>
      </c>
      <c r="N14" s="15">
        <v>0.83</v>
      </c>
    </row>
    <row r="15" spans="1:14" s="11" customFormat="1" ht="26.4" x14ac:dyDescent="0.25">
      <c r="A15" s="9" t="s">
        <v>45</v>
      </c>
      <c r="B15" s="9" t="s">
        <v>49</v>
      </c>
      <c r="C15" s="9" t="s">
        <v>46</v>
      </c>
      <c r="D15" s="9" t="s">
        <v>47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95</v>
      </c>
      <c r="N15" s="15">
        <v>0.88</v>
      </c>
    </row>
    <row r="16" spans="1:14" s="11" customFormat="1" ht="26.4" x14ac:dyDescent="0.25">
      <c r="A16" s="9" t="s">
        <v>45</v>
      </c>
      <c r="B16" s="9" t="s">
        <v>36</v>
      </c>
      <c r="C16" s="9" t="s">
        <v>46</v>
      </c>
      <c r="D16" s="9" t="s">
        <v>47</v>
      </c>
      <c r="E16" s="9">
        <v>25</v>
      </c>
      <c r="F16" s="9">
        <v>24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95</v>
      </c>
      <c r="N16" s="15">
        <v>0.92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71</v>
      </c>
      <c r="G28" s="17">
        <f>SUM(G14:G27)</f>
        <v>0</v>
      </c>
      <c r="H28" s="18"/>
      <c r="I28" s="17">
        <f t="shared" si="0"/>
        <v>16</v>
      </c>
      <c r="J28" s="18"/>
      <c r="K28" s="17">
        <f>SUM(K14:K27)</f>
        <v>0</v>
      </c>
      <c r="L28" s="18">
        <f t="shared" si="1"/>
        <v>0</v>
      </c>
      <c r="M28" s="17">
        <f>AVERAGE(M14:M27)</f>
        <v>95.666666666666671</v>
      </c>
      <c r="N28" s="19">
        <f>AVERAGE(N14:N27)</f>
        <v>0.87666666666666659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 t="s">
        <v>39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9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37</v>
      </c>
      <c r="C14" s="9" t="str">
        <f>'1'!C14</f>
        <v>205-A</v>
      </c>
      <c r="D14" s="9" t="s">
        <v>34</v>
      </c>
      <c r="E14" s="9">
        <f>'1'!E14</f>
        <v>37</v>
      </c>
      <c r="F14" s="9">
        <v>23</v>
      </c>
      <c r="G14" s="9"/>
      <c r="H14" s="10"/>
      <c r="I14" s="9">
        <f t="shared" ref="I14:I28" si="0">(E14-SUM(F14:G14))-K14</f>
        <v>14</v>
      </c>
      <c r="J14" s="10"/>
      <c r="K14" s="9">
        <v>0</v>
      </c>
      <c r="L14" s="10">
        <f t="shared" ref="L14:L28" si="1">K14/E14</f>
        <v>0</v>
      </c>
      <c r="M14" s="9">
        <v>96</v>
      </c>
      <c r="N14" s="15">
        <v>0.87</v>
      </c>
    </row>
    <row r="15" spans="1:14" s="11" customFormat="1" ht="26.4" x14ac:dyDescent="0.25">
      <c r="A15" s="9" t="s">
        <v>43</v>
      </c>
      <c r="B15" s="9" t="s">
        <v>38</v>
      </c>
      <c r="C15" s="9" t="s">
        <v>44</v>
      </c>
      <c r="D15" s="9" t="s">
        <v>34</v>
      </c>
      <c r="E15" s="9">
        <v>23</v>
      </c>
      <c r="F15" s="9">
        <v>23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96</v>
      </c>
      <c r="N15" s="15">
        <v>0.87</v>
      </c>
    </row>
    <row r="16" spans="1:14" s="11" customFormat="1" ht="26.4" x14ac:dyDescent="0.25">
      <c r="A16" s="9" t="s">
        <v>45</v>
      </c>
      <c r="B16" s="9" t="s">
        <v>37</v>
      </c>
      <c r="C16" s="9" t="s">
        <v>46</v>
      </c>
      <c r="D16" s="9" t="s">
        <v>47</v>
      </c>
      <c r="E16" s="9">
        <v>25</v>
      </c>
      <c r="F16" s="9">
        <v>24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0.68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70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>
        <f t="shared" si="1"/>
        <v>0</v>
      </c>
      <c r="M28" s="17">
        <f>AVERAGE(M14:M27)</f>
        <v>94.666666666666671</v>
      </c>
      <c r="N28" s="19">
        <f>AVERAGE(N14:N27)</f>
        <v>0.80666666666666664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N16" sqref="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MII. ARTEMIO HIDALGO VELASCO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6.4" x14ac:dyDescent="0.25">
      <c r="A14" s="9" t="str">
        <f>'1'!A14</f>
        <v>ESTADISTICA PARA LA ADMINISTRACIÓN I</v>
      </c>
      <c r="B14" s="9" t="s">
        <v>40</v>
      </c>
      <c r="C14" s="9" t="str">
        <f>'1'!C14</f>
        <v>205-A</v>
      </c>
      <c r="D14" s="9" t="str">
        <f>'1'!D14</f>
        <v>LADM</v>
      </c>
      <c r="E14" s="9">
        <v>23</v>
      </c>
      <c r="F14" s="9">
        <v>18</v>
      </c>
      <c r="G14" s="9">
        <v>5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89</v>
      </c>
      <c r="N14" s="15">
        <v>0.74</v>
      </c>
    </row>
    <row r="15" spans="1:14" s="11" customFormat="1" ht="26.4" x14ac:dyDescent="0.25">
      <c r="A15" s="9" t="s">
        <v>45</v>
      </c>
      <c r="B15" s="9" t="s">
        <v>41</v>
      </c>
      <c r="C15" s="9" t="s">
        <v>50</v>
      </c>
      <c r="D15" s="9" t="s">
        <v>47</v>
      </c>
      <c r="E15" s="9">
        <v>26</v>
      </c>
      <c r="F15" s="9">
        <v>24</v>
      </c>
      <c r="G15" s="9">
        <v>0</v>
      </c>
      <c r="H15" s="10">
        <f>(F15+G15)/E15</f>
        <v>0.92307692307692313</v>
      </c>
      <c r="I15" s="9">
        <f t="shared" si="0"/>
        <v>2</v>
      </c>
      <c r="J15" s="10">
        <f t="shared" si="1"/>
        <v>7.6923076923076927E-2</v>
      </c>
      <c r="K15" s="9">
        <v>0</v>
      </c>
      <c r="L15" s="10">
        <f t="shared" si="2"/>
        <v>0</v>
      </c>
      <c r="M15" s="9">
        <v>91</v>
      </c>
      <c r="N15" s="15">
        <v>0.92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49</v>
      </c>
      <c r="F28" s="17">
        <f>SUM(F14:F27)</f>
        <v>42</v>
      </c>
      <c r="G28" s="17">
        <f>SUM(G14:G27)</f>
        <v>5</v>
      </c>
      <c r="H28" s="18">
        <f>SUM(F28:G28)/E28</f>
        <v>0.95918367346938771</v>
      </c>
      <c r="I28" s="17">
        <f t="shared" si="0"/>
        <v>2</v>
      </c>
      <c r="J28" s="18">
        <f t="shared" si="1"/>
        <v>4.0816326530612242E-2</v>
      </c>
      <c r="K28" s="17">
        <f>SUM(K14:K27)</f>
        <v>0</v>
      </c>
      <c r="L28" s="18">
        <f t="shared" si="2"/>
        <v>0</v>
      </c>
      <c r="M28" s="17">
        <f>AVERAGE(M14:M27)</f>
        <v>90</v>
      </c>
      <c r="N28" s="19">
        <f>AVERAGE(N14:N27)</f>
        <v>0.83000000000000007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MII. ARTEMIO HIDALGO VELASCO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2025-04-04T23:08:06Z</dcterms:modified>
  <cp:category/>
  <cp:contentStatus/>
</cp:coreProperties>
</file>