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C3329BB9-C658-40EC-AC77-5E1094632F2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4" l="1"/>
  <c r="L18" i="24"/>
  <c r="I17" i="24"/>
  <c r="I18" i="24"/>
  <c r="M28" i="10" l="1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<sst xmlns="http://schemas.openxmlformats.org/spreadsheetml/2006/main" count="209" uniqueCount="58">
  <si>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</si>
  <si>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</si>
  <si>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</si>
  <si>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</si>
  <si>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</si>
  <si>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</si>
  <si>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</si>
  <si>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</si>
  <si>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</si>
  <si>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</si>
  <si>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</si>
  <si>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</si>
  <si>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</si>
  <si>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</si>
  <si>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</si>
  <si>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</si>
  <si>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</si>
  <si>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</si>
  <si>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</si>
  <si>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</si>
  <si>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</si>
  <si>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</si>
  <si>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</si>
  <si>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</si>
  <si>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</si>
  <si>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</si>
  <si>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</si>
  <si>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</si>
  <si>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</si>
  <si>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</si>
  <si>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</si>
  <si>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</si>
  <si>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</si>
  <si>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</si>
  <si>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</si>
  <si>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</si>
  <si>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</si>
  <si>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</si>
  <si>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</si>
  <si>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</si>
  <si>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</si>
  <si>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</si>
  <si>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</si>
  <si>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</si>
  <si>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FUNDAMENTOS DE FISICA</t>
  </si>
  <si>
    <t>IGEM</t>
  </si>
  <si>
    <t>SE</t>
  </si>
  <si>
    <t>II</t>
  </si>
  <si>
    <t>107-A</t>
  </si>
  <si>
    <t>Febrero-Junio 2025</t>
  </si>
  <si>
    <t>205-A</t>
  </si>
  <si>
    <t xml:space="preserve"> FISICA PARA INFORMATICA</t>
  </si>
  <si>
    <t>210-A</t>
  </si>
  <si>
    <t>IINF</t>
  </si>
  <si>
    <t>FISICA PARA INFORMATICA</t>
  </si>
  <si>
    <t>VI</t>
  </si>
  <si>
    <t>DEPTO DE CIENCIAS BASICAS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</si>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</sst>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49</v>
      </c>
      <c r="M8" s="33"/>
      <c r="N8" s="33"/>
    </row>
    <row r="10" spans="1:14" x14ac:dyDescent="0.25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50</v>
      </c>
      <c r="D14" s="9" t="s">
        <v>34</v>
      </c>
      <c r="E14" s="9">
        <v>37</v>
      </c>
      <c r="F14" s="9">
        <v>33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0.86</v>
      </c>
    </row>
    <row r="15" spans="1:14" s="11" customFormat="1" ht="26.4" x14ac:dyDescent="0.25">
      <c r="A15" s="8" t="s">
        <v>51</v>
      </c>
      <c r="B15" s="9" t="s">
        <v>46</v>
      </c>
      <c r="C15" s="9" t="s">
        <v>52</v>
      </c>
      <c r="D15" s="9" t="s">
        <v>53</v>
      </c>
      <c r="E15" s="9">
        <v>34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33</v>
      </c>
      <c r="G28" s="17"/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(M14+M15)/1</f>
        <v>84</v>
      </c>
      <c r="N28" s="19">
        <f>AVERAGE(N14:N27)</f>
        <v>0.86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43</v>
      </c>
      <c r="B14" s="9" t="s">
        <v>47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26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0.7</v>
      </c>
    </row>
    <row r="15" spans="1:14" s="11" customFormat="1" ht="26.4" x14ac:dyDescent="0.25">
      <c r="A15" s="9" t="s">
        <v>54</v>
      </c>
      <c r="B15" s="9" t="s">
        <v>21</v>
      </c>
      <c r="C15" s="9" t="s">
        <v>52</v>
      </c>
      <c r="D15" s="9" t="s">
        <v>53</v>
      </c>
      <c r="E15" s="9">
        <v>34</v>
      </c>
      <c r="F15" s="9">
        <v>31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85</v>
      </c>
      <c r="N15" s="15">
        <v>0.73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57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71.5</v>
      </c>
      <c r="N28" s="19">
        <f>AVERAGE(N14:N27)</f>
        <v>0.71499999999999997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6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29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0.78</v>
      </c>
    </row>
    <row r="15" spans="1:14" s="11" customFormat="1" ht="26.4" x14ac:dyDescent="0.25">
      <c r="A15" s="9" t="s">
        <v>54</v>
      </c>
      <c r="B15" s="9" t="s">
        <v>47</v>
      </c>
      <c r="C15" s="9" t="s">
        <v>52</v>
      </c>
      <c r="D15" s="9" t="s">
        <v>53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0.74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77.5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Q39" sqref="Q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56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">
        <v>34</v>
      </c>
      <c r="E14" s="9">
        <f>'1'!E14</f>
        <v>37</v>
      </c>
      <c r="F14" s="9">
        <v>30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0.76</v>
      </c>
    </row>
    <row r="15" spans="1:14" s="11" customFormat="1" ht="26.4" x14ac:dyDescent="0.25">
      <c r="A15" s="9" t="s">
        <v>43</v>
      </c>
      <c r="B15" s="9" t="s">
        <v>38</v>
      </c>
      <c r="C15" s="9" t="s">
        <v>50</v>
      </c>
      <c r="D15" s="9" t="s">
        <v>34</v>
      </c>
      <c r="E15" s="9">
        <v>37</v>
      </c>
      <c r="F15" s="9">
        <v>30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73</v>
      </c>
      <c r="N15" s="15">
        <v>0.76</v>
      </c>
    </row>
    <row r="16" spans="1:14" s="11" customFormat="1" ht="26.4" x14ac:dyDescent="0.25">
      <c r="A16" s="9" t="s">
        <v>43</v>
      </c>
      <c r="B16" s="9" t="s">
        <v>55</v>
      </c>
      <c r="C16" s="9" t="s">
        <v>50</v>
      </c>
      <c r="D16" s="9" t="s">
        <v>34</v>
      </c>
      <c r="E16" s="9">
        <v>37</v>
      </c>
      <c r="F16" s="9">
        <v>32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69</v>
      </c>
      <c r="N16" s="15">
        <v>0.86</v>
      </c>
    </row>
    <row r="17" spans="1:14" s="11" customFormat="1" ht="26.4" x14ac:dyDescent="0.25">
      <c r="A17" s="9" t="s">
        <v>54</v>
      </c>
      <c r="B17" s="9" t="s">
        <v>36</v>
      </c>
      <c r="C17" s="9" t="s">
        <v>52</v>
      </c>
      <c r="D17" s="9" t="s">
        <v>53</v>
      </c>
      <c r="E17" s="9">
        <v>34</v>
      </c>
      <c r="F17" s="9">
        <v>24</v>
      </c>
      <c r="G17" s="9"/>
      <c r="H17" s="10"/>
      <c r="I17" s="9">
        <f t="shared" si="0"/>
        <v>10</v>
      </c>
      <c r="J17" s="10"/>
      <c r="K17" s="9">
        <v>0</v>
      </c>
      <c r="L17" s="10">
        <f t="shared" si="1"/>
        <v>0</v>
      </c>
      <c r="M17" s="9">
        <v>69</v>
      </c>
      <c r="N17" s="15">
        <v>0.71</v>
      </c>
    </row>
    <row r="18" spans="1:14" s="11" customFormat="1" ht="26.4" x14ac:dyDescent="0.25">
      <c r="A18" s="9" t="s">
        <v>54</v>
      </c>
      <c r="B18" s="9" t="s">
        <v>37</v>
      </c>
      <c r="C18" s="9" t="s">
        <v>52</v>
      </c>
      <c r="D18" s="9" t="s">
        <v>53</v>
      </c>
      <c r="E18" s="9">
        <v>34</v>
      </c>
      <c r="F18" s="9">
        <v>34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0.65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150</v>
      </c>
      <c r="G28" s="17">
        <f>SUM(G14:G27)</f>
        <v>0</v>
      </c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74.8</v>
      </c>
      <c r="N28" s="19">
        <f>AVERAGE(N14:N27)</f>
        <v>0.748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57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40</v>
      </c>
      <c r="C14" s="9" t="str">
        <f>'1'!C14</f>
        <v>205-A</v>
      </c>
      <c r="D14" s="9" t="str">
        <f>'1'!D14</f>
        <v>LADM</v>
      </c>
      <c r="E14" s="9">
        <v>23</v>
      </c>
      <c r="F14" s="9">
        <v>18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89</v>
      </c>
      <c r="N14" s="15">
        <v>0.74</v>
      </c>
    </row>
    <row r="15" spans="1:14" s="11" customFormat="1" ht="26.4" x14ac:dyDescent="0.25">
      <c r="A15" s="9" t="s">
        <v>44</v>
      </c>
      <c r="B15" s="9" t="s">
        <v>41</v>
      </c>
      <c r="C15" s="9" t="s">
        <v>48</v>
      </c>
      <c r="D15" s="9" t="s">
        <v>45</v>
      </c>
      <c r="E15" s="9">
        <v>26</v>
      </c>
      <c r="F15" s="9">
        <v>24</v>
      </c>
      <c r="G15" s="9">
        <v>0</v>
      </c>
      <c r="H15" s="10">
        <f>(F15+G15)/E15</f>
        <v>0.92307692307692313</v>
      </c>
      <c r="I15" s="9">
        <f t="shared" si="0"/>
        <v>2</v>
      </c>
      <c r="J15" s="10">
        <f t="shared" si="1"/>
        <v>7.6923076923076927E-2</v>
      </c>
      <c r="K15" s="9">
        <v>0</v>
      </c>
      <c r="L15" s="10">
        <f t="shared" si="2"/>
        <v>0</v>
      </c>
      <c r="M15" s="9">
        <v>91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42</v>
      </c>
      <c r="G28" s="17">
        <f>SUM(G14:G27)</f>
        <v>5</v>
      </c>
      <c r="H28" s="18">
        <f>SUM(F28:G28)/E28</f>
        <v>0.95918367346938771</v>
      </c>
      <c r="I28" s="17">
        <f t="shared" si="0"/>
        <v>2</v>
      </c>
      <c r="J28" s="18">
        <f t="shared" si="1"/>
        <v>4.0816326530612242E-2</v>
      </c>
      <c r="K28" s="17">
        <f>SUM(K14:K27)</f>
        <v>0</v>
      </c>
      <c r="L28" s="18">
        <f t="shared" si="2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2025-06-05T22:36:47Z</dcterms:modified>
  <cp:category/>
  <cp:contentStatus/>
</cp:coreProperties>
</file>