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Desktop\2025-A\REPORTES PARCIALES\"/>
    </mc:Choice>
  </mc:AlternateContent>
  <xr:revisionPtr revIDLastSave="0" documentId="13_ncr:1_{EFF77623-7E19-4DAC-9EA0-EF0BBCA54AC4}" xr6:coauthVersionLast="47" xr6:coauthVersionMax="47" xr10:uidLastSave="{00000000-0000-0000-0000-000000000000}"/>
  <bookViews>
    <workbookView xWindow="0" yWindow="0" windowWidth="23040" windowHeight="123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24" l="1"/>
  <c r="L18" i="24"/>
  <c r="I17" i="24"/>
  <c r="I18" i="24"/>
  <c r="M28" i="10" l="1"/>
  <c r="H15" i="25" l="1"/>
  <c r="H14" i="25"/>
  <c r="N28" i="10" l="1"/>
  <c r="K28" i="10" l="1"/>
  <c r="N28" i="25" l="1"/>
  <c r="M28" i="25"/>
  <c r="K28" i="25"/>
  <c r="G28" i="25"/>
  <c r="F28" i="25"/>
  <c r="I15" i="25"/>
  <c r="J15" i="25" s="1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6" i="24"/>
  <c r="I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5" i="23"/>
  <c r="E14" i="23"/>
  <c r="I14" i="23" s="1"/>
  <c r="D14" i="23"/>
  <c r="C14" i="23"/>
  <c r="A14" i="23"/>
  <c r="B10" i="23"/>
  <c r="B37" i="23" s="1"/>
  <c r="L8" i="23"/>
  <c r="H8" i="23"/>
  <c r="E8" i="23"/>
  <c r="L15" i="22"/>
  <c r="C14" i="22"/>
  <c r="D14" i="22"/>
  <c r="E14" i="22"/>
  <c r="I14" i="22" s="1"/>
  <c r="B10" i="22"/>
  <c r="B37" i="22" s="1"/>
  <c r="L8" i="22"/>
  <c r="H8" i="22"/>
  <c r="E8" i="22"/>
  <c r="N28" i="22"/>
  <c r="M28" i="22"/>
  <c r="K28" i="22"/>
  <c r="G28" i="22"/>
  <c r="F28" i="22"/>
  <c r="B37" i="10"/>
  <c r="F28" i="10"/>
  <c r="E28" i="10"/>
  <c r="L15" i="10"/>
  <c r="L14" i="10"/>
  <c r="I14" i="10"/>
  <c r="I15" i="22" l="1"/>
  <c r="I28" i="10"/>
  <c r="L28" i="10"/>
  <c r="L14" i="25"/>
  <c r="L15" i="25"/>
  <c r="E28" i="25"/>
  <c r="L14" i="24"/>
  <c r="L15" i="24"/>
  <c r="L16" i="24"/>
  <c r="E28" i="24"/>
  <c r="L14" i="23"/>
  <c r="L15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<sst xmlns="http://schemas.openxmlformats.org/spreadsheetml/2006/main" count="209" uniqueCount="54">
  <si>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</si>
  <si>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</si>
  <si>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</si>
  <si>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</si>
  <si>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</si>
  <si>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</si>
  <si>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</si>
  <si>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</si>
  <si>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</si>
  <si>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</si>
  <si>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</si>
  <si>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</si>
  <si>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</si>
  <si>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</si>
  <si>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</si>
  <si>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</si>
  <si>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</si>
  <si>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</si>
  <si>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</si>
  <si>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</si>
  <si>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</si>
  <si>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</si>
  <si>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</si>
  <si>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</si>
  <si>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</si>
  <si>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</si>
  <si>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</si>
  <si>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</si>
  <si>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</si>
  <si>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</si>
  <si>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</si>
  <si>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</si>
  <si>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</si>
  <si>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</si>
  <si>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</si>
  <si>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D.E. TONATIUH SOSME SANCHEZ</t>
  </si>
  <si>
    <t>III</t>
  </si>
  <si>
    <t>IV</t>
  </si>
  <si>
    <t>V</t>
  </si>
  <si>
    <t>D. E. TONATIUH SOSME SANCHEZ</t>
  </si>
  <si>
    <t>I-IV</t>
  </si>
  <si>
    <t>MII. ARTEMIO HIDALGO VELASCO</t>
  </si>
  <si>
    <t>ESTADISTICA PARA LA ADMINISTRACIÓN I</t>
  </si>
  <si>
    <t>SE</t>
  </si>
  <si>
    <t>II</t>
  </si>
  <si>
    <t>Febrero-Junio 2025</t>
  </si>
  <si>
    <t>205-A</t>
  </si>
  <si>
    <t xml:space="preserve"> FISICA PARA INFORMATICA</t>
  </si>
  <si>
    <t>210-A</t>
  </si>
  <si>
    <t>IINF</t>
  </si>
  <si>
    <t>FISICA PARA INFORMATICA</t>
  </si>
  <si>
    <t>VI</t>
  </si>
  <si>
    <t>I-VI</t>
  </si>
  <si>
    <t>DR.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</si>
</sst>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9" zoomScale="85" zoomScaleNormal="85" zoomScaleSheetLayoutView="100" workbookViewId="0">
      <selection activeCell="P19" sqref="P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2</v>
      </c>
      <c r="G8" s="4" t="s">
        <v>6</v>
      </c>
      <c r="H8" s="5">
        <v>2</v>
      </c>
      <c r="I8" s="32" t="s">
        <v>7</v>
      </c>
      <c r="J8" s="32"/>
      <c r="K8" s="32"/>
      <c r="L8" s="33" t="s">
        <v>45</v>
      </c>
      <c r="M8" s="33"/>
      <c r="N8" s="33"/>
    </row>
    <row r="10" spans="1:14" x14ac:dyDescent="0.25">
      <c r="A10" s="4" t="s">
        <v>8</v>
      </c>
      <c r="B10" s="33" t="s">
        <v>41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42</v>
      </c>
      <c r="B14" s="9" t="s">
        <v>21</v>
      </c>
      <c r="C14" s="9" t="s">
        <v>46</v>
      </c>
      <c r="D14" s="9" t="s">
        <v>34</v>
      </c>
      <c r="E14" s="9">
        <v>37</v>
      </c>
      <c r="F14" s="9">
        <v>33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0.86</v>
      </c>
    </row>
    <row r="15" spans="1:14" s="11" customFormat="1" ht="26.4" x14ac:dyDescent="0.25">
      <c r="A15" s="8" t="s">
        <v>47</v>
      </c>
      <c r="B15" s="9" t="s">
        <v>43</v>
      </c>
      <c r="C15" s="9" t="s">
        <v>48</v>
      </c>
      <c r="D15" s="9" t="s">
        <v>49</v>
      </c>
      <c r="E15" s="9">
        <v>34</v>
      </c>
      <c r="F15" s="9"/>
      <c r="G15" s="9"/>
      <c r="H15" s="10"/>
      <c r="I15" s="9"/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33</v>
      </c>
      <c r="G28" s="17"/>
      <c r="H28" s="18"/>
      <c r="I28" s="17">
        <f t="shared" si="0"/>
        <v>38</v>
      </c>
      <c r="J28" s="18"/>
      <c r="K28" s="17">
        <f>SUM(K14:K27)</f>
        <v>0</v>
      </c>
      <c r="L28" s="18">
        <f t="shared" si="1"/>
        <v>0</v>
      </c>
      <c r="M28" s="17">
        <f>(M14+M15)/1</f>
        <v>84</v>
      </c>
      <c r="N28" s="19">
        <f>AVERAGE(N14:N27)</f>
        <v>0.86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6"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">
        <v>42</v>
      </c>
      <c r="B14" s="9" t="s">
        <v>44</v>
      </c>
      <c r="C14" s="9" t="str">
        <f>'1'!C14</f>
        <v>205-A</v>
      </c>
      <c r="D14" s="9" t="str">
        <f>'1'!D14</f>
        <v>LADM</v>
      </c>
      <c r="E14" s="9">
        <f>'1'!E14</f>
        <v>37</v>
      </c>
      <c r="F14" s="9">
        <v>26</v>
      </c>
      <c r="G14" s="9"/>
      <c r="H14" s="10"/>
      <c r="I14" s="9">
        <f t="shared" ref="I14:I28" si="0">(E14-SUM(F14:G14))-K14</f>
        <v>11</v>
      </c>
      <c r="J14" s="10"/>
      <c r="K14" s="9">
        <v>0</v>
      </c>
      <c r="L14" s="10">
        <f t="shared" ref="L14:L28" si="1">K14/E14</f>
        <v>0</v>
      </c>
      <c r="M14" s="9">
        <v>58</v>
      </c>
      <c r="N14" s="15">
        <v>0.7</v>
      </c>
    </row>
    <row r="15" spans="1:14" s="11" customFormat="1" ht="26.4" x14ac:dyDescent="0.25">
      <c r="A15" s="9" t="s">
        <v>50</v>
      </c>
      <c r="B15" s="9" t="s">
        <v>21</v>
      </c>
      <c r="C15" s="9" t="s">
        <v>48</v>
      </c>
      <c r="D15" s="9" t="s">
        <v>49</v>
      </c>
      <c r="E15" s="9">
        <v>34</v>
      </c>
      <c r="F15" s="9">
        <v>31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85</v>
      </c>
      <c r="N15" s="15">
        <v>0.73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57</v>
      </c>
      <c r="G28" s="17">
        <f>SUM(G14:G27)</f>
        <v>0</v>
      </c>
      <c r="H28" s="18"/>
      <c r="I28" s="17">
        <f t="shared" si="0"/>
        <v>14</v>
      </c>
      <c r="J28" s="18"/>
      <c r="K28" s="17">
        <f>SUM(K14:K27)</f>
        <v>0</v>
      </c>
      <c r="L28" s="18">
        <f t="shared" si="1"/>
        <v>0</v>
      </c>
      <c r="M28" s="17">
        <f>AVERAGE(M14:M27)</f>
        <v>71.5</v>
      </c>
      <c r="N28" s="19">
        <f>AVERAGE(N14:N27)</f>
        <v>0.71499999999999997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9" zoomScale="85" zoomScaleNormal="85" zoomScaleSheetLayoutView="100" workbookViewId="0">
      <selection activeCell="N16" sqref="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</v>
      </c>
      <c r="B14" s="9" t="s">
        <v>36</v>
      </c>
      <c r="C14" s="9" t="str">
        <f>'1'!C14</f>
        <v>205-A</v>
      </c>
      <c r="D14" s="9" t="str">
        <f>'1'!D14</f>
        <v>LADM</v>
      </c>
      <c r="E14" s="9">
        <f>'1'!E14</f>
        <v>37</v>
      </c>
      <c r="F14" s="9">
        <v>29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f t="shared" ref="L14:L28" si="1">K14/E14</f>
        <v>0</v>
      </c>
      <c r="M14" s="9">
        <v>62</v>
      </c>
      <c r="N14" s="15">
        <v>0.78</v>
      </c>
    </row>
    <row r="15" spans="1:14" s="11" customFormat="1" ht="26.4" x14ac:dyDescent="0.25">
      <c r="A15" s="9" t="s">
        <v>50</v>
      </c>
      <c r="B15" s="9" t="s">
        <v>44</v>
      </c>
      <c r="C15" s="9" t="s">
        <v>48</v>
      </c>
      <c r="D15" s="9" t="s">
        <v>49</v>
      </c>
      <c r="E15" s="9">
        <v>34</v>
      </c>
      <c r="F15" s="9">
        <v>34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93</v>
      </c>
      <c r="N15" s="15">
        <v>0.74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63</v>
      </c>
      <c r="G28" s="17">
        <f>SUM(G14:G27)</f>
        <v>0</v>
      </c>
      <c r="H28" s="18"/>
      <c r="I28" s="17">
        <f t="shared" si="0"/>
        <v>8</v>
      </c>
      <c r="J28" s="18"/>
      <c r="K28" s="17">
        <f>SUM(K14:K27)</f>
        <v>0</v>
      </c>
      <c r="L28" s="18">
        <f t="shared" si="1"/>
        <v>0</v>
      </c>
      <c r="M28" s="17">
        <f>AVERAGE(M14:M27)</f>
        <v>77.5</v>
      </c>
      <c r="N28" s="19">
        <f>AVERAGE(N14:N27)</f>
        <v>0.76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5" zoomScale="85" zoomScaleNormal="85" zoomScaleSheetLayoutView="100" workbookViewId="0">
      <selection activeCell="G38" sqref="G3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</v>
      </c>
      <c r="B14" s="9" t="s">
        <v>37</v>
      </c>
      <c r="C14" s="9" t="str">
        <f>'1'!C14</f>
        <v>205-A</v>
      </c>
      <c r="D14" s="9" t="s">
        <v>34</v>
      </c>
      <c r="E14" s="9">
        <f>'1'!E14</f>
        <v>37</v>
      </c>
      <c r="F14" s="9">
        <v>30</v>
      </c>
      <c r="G14" s="9"/>
      <c r="H14" s="10"/>
      <c r="I14" s="9">
        <f t="shared" ref="I14:I28" si="0">(E14-SUM(F14:G14))-K14</f>
        <v>7</v>
      </c>
      <c r="J14" s="10"/>
      <c r="K14" s="9">
        <v>0</v>
      </c>
      <c r="L14" s="10">
        <f t="shared" ref="L14:L28" si="1">K14/E14</f>
        <v>0</v>
      </c>
      <c r="M14" s="9">
        <v>72</v>
      </c>
      <c r="N14" s="15">
        <v>0.76</v>
      </c>
    </row>
    <row r="15" spans="1:14" s="11" customFormat="1" ht="26.4" x14ac:dyDescent="0.25">
      <c r="A15" s="9" t="s">
        <v>42</v>
      </c>
      <c r="B15" s="9" t="s">
        <v>38</v>
      </c>
      <c r="C15" s="9" t="s">
        <v>46</v>
      </c>
      <c r="D15" s="9" t="s">
        <v>34</v>
      </c>
      <c r="E15" s="9">
        <v>37</v>
      </c>
      <c r="F15" s="9">
        <v>30</v>
      </c>
      <c r="G15" s="9"/>
      <c r="H15" s="10"/>
      <c r="I15" s="9">
        <f t="shared" si="0"/>
        <v>7</v>
      </c>
      <c r="J15" s="10"/>
      <c r="K15" s="9">
        <v>0</v>
      </c>
      <c r="L15" s="10">
        <f t="shared" si="1"/>
        <v>0</v>
      </c>
      <c r="M15" s="9">
        <v>73</v>
      </c>
      <c r="N15" s="15">
        <v>0.76</v>
      </c>
    </row>
    <row r="16" spans="1:14" s="11" customFormat="1" ht="26.4" x14ac:dyDescent="0.25">
      <c r="A16" s="9" t="s">
        <v>42</v>
      </c>
      <c r="B16" s="9" t="s">
        <v>51</v>
      </c>
      <c r="C16" s="9" t="s">
        <v>46</v>
      </c>
      <c r="D16" s="9" t="s">
        <v>34</v>
      </c>
      <c r="E16" s="9">
        <v>37</v>
      </c>
      <c r="F16" s="9">
        <v>32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69</v>
      </c>
      <c r="N16" s="15">
        <v>0.86</v>
      </c>
    </row>
    <row r="17" spans="1:14" s="11" customFormat="1" ht="26.4" x14ac:dyDescent="0.25">
      <c r="A17" s="9" t="s">
        <v>50</v>
      </c>
      <c r="B17" s="9" t="s">
        <v>36</v>
      </c>
      <c r="C17" s="9" t="s">
        <v>48</v>
      </c>
      <c r="D17" s="9" t="s">
        <v>49</v>
      </c>
      <c r="E17" s="9">
        <v>34</v>
      </c>
      <c r="F17" s="9">
        <v>24</v>
      </c>
      <c r="G17" s="9"/>
      <c r="H17" s="10"/>
      <c r="I17" s="9">
        <f t="shared" si="0"/>
        <v>10</v>
      </c>
      <c r="J17" s="10"/>
      <c r="K17" s="9">
        <v>0</v>
      </c>
      <c r="L17" s="10">
        <f t="shared" si="1"/>
        <v>0</v>
      </c>
      <c r="M17" s="9">
        <v>69</v>
      </c>
      <c r="N17" s="15">
        <v>0.71</v>
      </c>
    </row>
    <row r="18" spans="1:14" s="11" customFormat="1" ht="26.4" x14ac:dyDescent="0.25">
      <c r="A18" s="9" t="s">
        <v>50</v>
      </c>
      <c r="B18" s="9" t="s">
        <v>37</v>
      </c>
      <c r="C18" s="9" t="s">
        <v>48</v>
      </c>
      <c r="D18" s="9" t="s">
        <v>49</v>
      </c>
      <c r="E18" s="9">
        <v>34</v>
      </c>
      <c r="F18" s="9">
        <v>34</v>
      </c>
      <c r="G18" s="9"/>
      <c r="H18" s="10"/>
      <c r="I18" s="9">
        <f t="shared" si="0"/>
        <v>0</v>
      </c>
      <c r="J18" s="10"/>
      <c r="K18" s="9">
        <v>0</v>
      </c>
      <c r="L18" s="10">
        <f t="shared" si="1"/>
        <v>0</v>
      </c>
      <c r="M18" s="9">
        <v>91</v>
      </c>
      <c r="N18" s="15">
        <v>0.65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179</v>
      </c>
      <c r="F28" s="17">
        <f>SUM(F14:F27)</f>
        <v>150</v>
      </c>
      <c r="G28" s="17">
        <f>SUM(G14:G27)</f>
        <v>0</v>
      </c>
      <c r="H28" s="18"/>
      <c r="I28" s="17">
        <f t="shared" si="0"/>
        <v>29</v>
      </c>
      <c r="J28" s="18"/>
      <c r="K28" s="17">
        <f>SUM(K14:K27)</f>
        <v>0</v>
      </c>
      <c r="L28" s="18">
        <f t="shared" si="1"/>
        <v>0</v>
      </c>
      <c r="M28" s="17">
        <f>AVERAGE(M14:M27)</f>
        <v>74.8</v>
      </c>
      <c r="N28" s="19">
        <f>AVERAGE(N14:N27)</f>
        <v>0.748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53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3" zoomScale="85" zoomScaleNormal="85" zoomScaleSheetLayoutView="100" workbookViewId="0">
      <selection activeCell="G38" sqref="G3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</v>
      </c>
      <c r="B14" s="9" t="s">
        <v>52</v>
      </c>
      <c r="C14" s="9" t="str">
        <f>'1'!C14</f>
        <v>205-A</v>
      </c>
      <c r="D14" s="9" t="str">
        <f>'1'!D14</f>
        <v>LADM</v>
      </c>
      <c r="E14" s="9">
        <v>37</v>
      </c>
      <c r="F14" s="9">
        <v>29</v>
      </c>
      <c r="G14" s="9">
        <v>1</v>
      </c>
      <c r="H14" s="10">
        <f>(F14+G14)/E14</f>
        <v>0.81081081081081086</v>
      </c>
      <c r="I14" s="9">
        <f t="shared" ref="I14:I28" si="0">(E14-SUM(F14:G14))-K14</f>
        <v>7</v>
      </c>
      <c r="J14" s="10">
        <f t="shared" ref="J14:J28" si="1">I14/E14</f>
        <v>0.1891891891891892</v>
      </c>
      <c r="K14" s="9">
        <v>0</v>
      </c>
      <c r="L14" s="10">
        <f t="shared" ref="L14:L28" si="2">K14/E14</f>
        <v>0</v>
      </c>
      <c r="M14" s="9">
        <v>69</v>
      </c>
      <c r="N14" s="15">
        <v>0.81</v>
      </c>
    </row>
    <row r="15" spans="1:14" s="11" customFormat="1" ht="26.4" x14ac:dyDescent="0.25">
      <c r="A15" s="9" t="s">
        <v>50</v>
      </c>
      <c r="B15" s="9" t="s">
        <v>40</v>
      </c>
      <c r="C15" s="9" t="s">
        <v>48</v>
      </c>
      <c r="D15" s="9" t="s">
        <v>49</v>
      </c>
      <c r="E15" s="9">
        <v>34</v>
      </c>
      <c r="F15" s="9">
        <v>21</v>
      </c>
      <c r="G15" s="9">
        <v>13</v>
      </c>
      <c r="H15" s="10">
        <f>(F15+G15)/E15</f>
        <v>1</v>
      </c>
      <c r="I15" s="9">
        <f t="shared" si="0"/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90</v>
      </c>
      <c r="N15" s="15">
        <v>0.59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50</v>
      </c>
      <c r="G28" s="17">
        <f>SUM(G14:G27)</f>
        <v>14</v>
      </c>
      <c r="H28" s="18">
        <f>SUM(F28:G28)/E28</f>
        <v>0.90140845070422537</v>
      </c>
      <c r="I28" s="17">
        <f t="shared" si="0"/>
        <v>7</v>
      </c>
      <c r="J28" s="18">
        <f t="shared" si="1"/>
        <v>9.8591549295774641E-2</v>
      </c>
      <c r="K28" s="17">
        <f>SUM(K14:K27)</f>
        <v>0</v>
      </c>
      <c r="L28" s="18">
        <f t="shared" si="2"/>
        <v>0</v>
      </c>
      <c r="M28" s="17">
        <f>AVERAGE(M14:M27)</f>
        <v>79.5</v>
      </c>
      <c r="N28" s="19">
        <f>AVERAGE(N14:N27)</f>
        <v>0.7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53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Artemio</cp:lastModifiedBy>
  <cp:revision/>
  <dcterms:created xsi:type="dcterms:W3CDTF">2021-11-22T14:45:25Z</dcterms:created>
  <dcterms:modified xsi:type="dcterms:W3CDTF">2025-06-12T20:52:18Z</dcterms:modified>
  <cp:category/>
  <cp:contentStatus/>
</cp:coreProperties>
</file>