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BAFAD044-852B-43AC-AA64-99AB705E3A2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4" l="1"/>
  <c r="L18" i="24"/>
  <c r="I17" i="24"/>
  <c r="I18" i="24"/>
  <c r="M28" i="10" l="1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<sst xmlns="http://schemas.openxmlformats.org/spreadsheetml/2006/main" count="209" uniqueCount="53">
  <si>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</si>
  <si>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</si>
  <si>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</si>
  <si>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</si>
  <si>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</si>
  <si>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</si>
  <si>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</si>
  <si>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</si>
  <si>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</si>
  <si>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</si>
  <si>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</si>
  <si>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</si>
  <si>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</si>
  <si>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</si>
  <si>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</si>
  <si>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</si>
  <si>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</si>
  <si>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</si>
  <si>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</si>
  <si>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</si>
  <si>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</si>
  <si>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</si>
  <si>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</si>
  <si>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</si>
  <si>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</si>
  <si>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</si>
  <si>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</si>
  <si>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</si>
  <si>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</si>
  <si>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</si>
  <si>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</si>
  <si>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</si>
  <si>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</si>
  <si>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</si>
  <si>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</si>
  <si>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</si>
  <si>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</si>
  <si>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</si>
  <si>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</si>
  <si>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</si>
  <si>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MII. ARTEMIO HIDALGO VELASCO</t>
  </si>
  <si>
    <t>ESTADISTICA PARA LA ADMINISTRACIÓN I</t>
  </si>
  <si>
    <t>SE</t>
  </si>
  <si>
    <t>II</t>
  </si>
  <si>
    <t>Febrero-Junio 2025</t>
  </si>
  <si>
    <t>205-A</t>
  </si>
  <si>
    <t xml:space="preserve"> FISICA PARA INFORMATICA</t>
  </si>
  <si>
    <t>210-A</t>
  </si>
  <si>
    <t>IINF</t>
  </si>
  <si>
    <t>FISICA PARA INFORMATICA</t>
  </si>
  <si>
    <t>VI</t>
  </si>
  <si>
    <t>DR.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</si>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</sst>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41</v>
      </c>
      <c r="B14" s="9" t="s">
        <v>21</v>
      </c>
      <c r="C14" s="9" t="s">
        <v>45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46</v>
      </c>
      <c r="B15" s="9" t="s">
        <v>42</v>
      </c>
      <c r="C15" s="9" t="s">
        <v>47</v>
      </c>
      <c r="D15" s="9" t="s">
        <v>48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6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41</v>
      </c>
      <c r="B14" s="9" t="s">
        <v>43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49</v>
      </c>
      <c r="B15" s="9" t="s">
        <v>21</v>
      </c>
      <c r="C15" s="9" t="s">
        <v>47</v>
      </c>
      <c r="D15" s="9" t="s">
        <v>48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0.78</v>
      </c>
    </row>
    <row r="15" spans="1:14" s="11" customFormat="1" ht="26.4" x14ac:dyDescent="0.25">
      <c r="A15" s="9" t="s">
        <v>49</v>
      </c>
      <c r="B15" s="9" t="s">
        <v>43</v>
      </c>
      <c r="C15" s="9" t="s">
        <v>47</v>
      </c>
      <c r="D15" s="9" t="s">
        <v>48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5"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30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0.76</v>
      </c>
    </row>
    <row r="15" spans="1:14" s="11" customFormat="1" ht="26.4" x14ac:dyDescent="0.25">
      <c r="A15" s="9" t="s">
        <v>41</v>
      </c>
      <c r="B15" s="9" t="s">
        <v>38</v>
      </c>
      <c r="C15" s="9" t="s">
        <v>45</v>
      </c>
      <c r="D15" s="9" t="s">
        <v>34</v>
      </c>
      <c r="E15" s="9">
        <v>37</v>
      </c>
      <c r="F15" s="9">
        <v>30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73</v>
      </c>
      <c r="N15" s="15">
        <v>0.76</v>
      </c>
    </row>
    <row r="16" spans="1:14" s="11" customFormat="1" ht="26.4" x14ac:dyDescent="0.25">
      <c r="A16" s="9" t="s">
        <v>41</v>
      </c>
      <c r="B16" s="9" t="s">
        <v>50</v>
      </c>
      <c r="C16" s="9" t="s">
        <v>45</v>
      </c>
      <c r="D16" s="9" t="s">
        <v>34</v>
      </c>
      <c r="E16" s="9">
        <v>37</v>
      </c>
      <c r="F16" s="9">
        <v>32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69</v>
      </c>
      <c r="N16" s="15">
        <v>0.86</v>
      </c>
    </row>
    <row r="17" spans="1:14" s="11" customFormat="1" ht="26.4" x14ac:dyDescent="0.25">
      <c r="A17" s="9" t="s">
        <v>49</v>
      </c>
      <c r="B17" s="9" t="s">
        <v>36</v>
      </c>
      <c r="C17" s="9" t="s">
        <v>47</v>
      </c>
      <c r="D17" s="9" t="s">
        <v>48</v>
      </c>
      <c r="E17" s="9">
        <v>34</v>
      </c>
      <c r="F17" s="9">
        <v>24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69</v>
      </c>
      <c r="N17" s="15">
        <v>0.71</v>
      </c>
    </row>
    <row r="18" spans="1:14" s="11" customFormat="1" ht="26.4" x14ac:dyDescent="0.25">
      <c r="A18" s="9" t="s">
        <v>49</v>
      </c>
      <c r="B18" s="9" t="s">
        <v>37</v>
      </c>
      <c r="C18" s="9" t="s">
        <v>47</v>
      </c>
      <c r="D18" s="9" t="s">
        <v>48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150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74.8</v>
      </c>
      <c r="N28" s="19">
        <f>AVERAGE(N14:N27)</f>
        <v>0.748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52</v>
      </c>
      <c r="C14" s="9" t="str">
        <f>'1'!C14</f>
        <v>205-A</v>
      </c>
      <c r="D14" s="9" t="str">
        <f>'1'!D14</f>
        <v>LADM</v>
      </c>
      <c r="E14" s="9">
        <v>37</v>
      </c>
      <c r="F14" s="9">
        <v>29</v>
      </c>
      <c r="G14" s="9">
        <v>1</v>
      </c>
      <c r="H14" s="10">
        <f>(F14+G14)/E14</f>
        <v>0.81081081081081086</v>
      </c>
      <c r="I14" s="9">
        <f t="shared" ref="I14:I28" si="0">(E14-SUM(F14:G14))-K14</f>
        <v>7</v>
      </c>
      <c r="J14" s="10">
        <f t="shared" ref="J14:J28" si="1">I14/E14</f>
        <v>0.1891891891891892</v>
      </c>
      <c r="K14" s="9">
        <v>0</v>
      </c>
      <c r="L14" s="10">
        <f t="shared" ref="L14:L28" si="2">K14/E14</f>
        <v>0</v>
      </c>
      <c r="M14" s="9">
        <v>69</v>
      </c>
      <c r="N14" s="15">
        <v>0.81</v>
      </c>
    </row>
    <row r="15" spans="1:14" s="11" customFormat="1" ht="26.4" x14ac:dyDescent="0.25">
      <c r="A15" s="9" t="s">
        <v>49</v>
      </c>
      <c r="B15" s="9" t="s">
        <v>52</v>
      </c>
      <c r="C15" s="9" t="s">
        <v>47</v>
      </c>
      <c r="D15" s="9" t="s">
        <v>48</v>
      </c>
      <c r="E15" s="9">
        <v>34</v>
      </c>
      <c r="F15" s="9">
        <v>21</v>
      </c>
      <c r="G15" s="9">
        <v>13</v>
      </c>
      <c r="H15" s="10">
        <f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90</v>
      </c>
      <c r="N15" s="15">
        <v>0.59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50</v>
      </c>
      <c r="G28" s="17">
        <f>SUM(G14:G27)</f>
        <v>14</v>
      </c>
      <c r="H28" s="18">
        <f>SUM(F28:G28)/E28</f>
        <v>0.90140845070422537</v>
      </c>
      <c r="I28" s="17">
        <f t="shared" si="0"/>
        <v>7</v>
      </c>
      <c r="J28" s="18">
        <f t="shared" si="1"/>
        <v>9.8591549295774641E-2</v>
      </c>
      <c r="K28" s="17">
        <f>SUM(K14:K27)</f>
        <v>0</v>
      </c>
      <c r="L28" s="18">
        <f t="shared" si="2"/>
        <v>0</v>
      </c>
      <c r="M28" s="17">
        <f>AVERAGE(M14:M27)</f>
        <v>79.5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51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2025-06-15T00:51:17Z</dcterms:modified>
  <cp:category/>
  <cp:contentStatus/>
</cp:coreProperties>
</file>