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Lista de Calificaciones\"/>
    </mc:Choice>
  </mc:AlternateContent>
  <xr:revisionPtr revIDLastSave="0" documentId="13_ncr:1_{556C9D25-0461-4A7E-AF59-C5E236107794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Cálculo Integral" sheetId="5" r:id="rId1"/>
    <sheet name="Fundamentos de Termodinamica A" sheetId="6" r:id="rId2"/>
    <sheet name="Fundamentos de Termodinámica B" sheetId="3" r:id="rId3"/>
    <sheet name="FISICOQUIMICA I " sheetId="4" r:id="rId4"/>
  </sheets>
  <externalReferences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J61" i="5" l="1"/>
  <c r="J51" i="6"/>
  <c r="J50" i="6"/>
  <c r="B27" i="6"/>
  <c r="B28" i="6" s="1"/>
  <c r="B29" i="6" s="1"/>
  <c r="B30" i="6" s="1"/>
  <c r="B20" i="6"/>
  <c r="B22" i="6" s="1"/>
  <c r="B17" i="6"/>
  <c r="B18" i="6" s="1"/>
  <c r="B12" i="6"/>
  <c r="B13" i="6" s="1"/>
  <c r="B14" i="6" s="1"/>
  <c r="B10" i="6"/>
  <c r="B26" i="4" l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29" i="3" l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J48" i="4"/>
  <c r="J53" i="3"/>
  <c r="J52" i="3"/>
  <c r="J62" i="5"/>
  <c r="J47" i="4" l="1"/>
</calcChain>
</file>

<file path=xl/sharedStrings.xml><?xml version="1.0" encoding="utf-8"?>
<sst xmlns="http://schemas.openxmlformats.org/spreadsheetml/2006/main" count="117" uniqueCount="36">
  <si>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</si>
  <si>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</si>
  <si>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</si>
  <si>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</si>
  <si>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</si>
  <si>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</si>
  <si>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</si>
  <si>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</si>
  <si>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</si>
  <si>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</si>
  <si>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</si>
  <si>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</si>
  <si>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</si>
  <si>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</si>
  <si>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</si>
  <si>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</si>
  <si>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</si>
  <si>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</si>
  <si>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</si>
  <si>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</si>
  <si>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</si>
  <si>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</si>
  <si>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</si>
  <si>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</si>
  <si>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MCIA. CARLOS MANUEL MONTOYA NAFARRATE</t>
  </si>
  <si>
    <t>FUNDAMENTOS DE TERMODINAMICA</t>
  </si>
  <si>
    <t>FEB - JUN 2025</t>
  </si>
  <si>
    <t>411-A</t>
  </si>
  <si>
    <t>FISICOQUIMICA I</t>
  </si>
  <si>
    <t>FEB-JUN 2025</t>
  </si>
  <si>
    <t>406-A</t>
  </si>
  <si>
    <t>206 - A</t>
  </si>
  <si>
    <t>411-B</t>
  </si>
  <si>
    <t>05/MAR/2025</t>
  </si>
  <si>
    <t xml:space="preserve">   05/MAR/2025</t>
  </si>
  <si>
    <t xml:space="preserve">CALCULO INTEGRAL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</si>
</sst>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2" xfId="0" applyFont="1" applyBorder="1"/>
    <xf numFmtId="0" fontId="12" fillId="0" borderId="2" xfId="0" applyFont="1" applyBorder="1"/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14" fillId="0" borderId="9" xfId="2" applyFont="1" applyBorder="1" applyAlignment="1">
      <alignment horizontal="center"/>
    </xf>
    <xf numFmtId="164" fontId="14" fillId="0" borderId="2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14" fillId="0" borderId="8" xfId="2" applyFont="1" applyBorder="1" applyAlignment="1">
      <alignment horizontal="center"/>
    </xf>
    <xf numFmtId="164" fontId="14" fillId="0" borderId="12" xfId="2" applyFont="1" applyBorder="1" applyAlignment="1">
      <alignment horizontal="center"/>
    </xf>
    <xf numFmtId="9" fontId="0" fillId="0" borderId="0" xfId="0" applyNumberFormat="1"/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49" fontId="0" fillId="0" borderId="0" xfId="0" applyNumberFormat="1"/>
    <xf numFmtId="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7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3" fillId="0" borderId="7" xfId="0" applyFont="1" applyBorder="1"/>
    <xf numFmtId="0" fontId="13" fillId="0" borderId="2" xfId="0" applyFont="1" applyBorder="1"/>
    <xf numFmtId="0" fontId="12" fillId="0" borderId="7" xfId="0" applyFont="1" applyBorder="1"/>
    <xf numFmtId="0" fontId="1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64" fontId="8" fillId="0" borderId="2" xfId="2" applyFont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14" fillId="0" borderId="9" xfId="2" applyFont="1" applyBorder="1" applyAlignment="1">
      <alignment horizontal="left"/>
    </xf>
    <xf numFmtId="164" fontId="14" fillId="0" borderId="10" xfId="2" applyFont="1" applyBorder="1" applyAlignment="1">
      <alignment horizontal="left"/>
    </xf>
    <xf numFmtId="164" fontId="14" fillId="0" borderId="11" xfId="2" applyFont="1" applyBorder="1" applyAlignment="1">
      <alignment horizontal="left"/>
    </xf>
    <xf numFmtId="164" fontId="14" fillId="0" borderId="18" xfId="2" applyFont="1" applyBorder="1" applyAlignment="1">
      <alignment horizontal="left"/>
    </xf>
    <xf numFmtId="164" fontId="14" fillId="0" borderId="19" xfId="2" applyFont="1" applyBorder="1" applyAlignment="1">
      <alignment horizontal="left"/>
    </xf>
    <xf numFmtId="164" fontId="14" fillId="0" borderId="20" xfId="2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64" fontId="14" fillId="0" borderId="15" xfId="2" applyFont="1" applyBorder="1" applyAlignment="1">
      <alignment horizontal="left"/>
    </xf>
    <xf numFmtId="164" fontId="14" fillId="0" borderId="16" xfId="2" applyFont="1" applyBorder="1" applyAlignment="1">
      <alignment horizontal="left"/>
    </xf>
    <xf numFmtId="164" fontId="14" fillId="0" borderId="17" xfId="2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49" fontId="12" fillId="0" borderId="6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12" fillId="0" borderId="2" xfId="0" applyNumberFormat="1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left"/>
    </xf>
    <xf numFmtId="49" fontId="13" fillId="0" borderId="7" xfId="0" applyNumberFormat="1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9).xlsx" TargetMode="External"/><Relationship Id="rId1" Type="http://schemas.openxmlformats.org/officeDocument/2006/relationships/externalLinkPath" Target="/Users/Monto/Downloads/Seguimiento%20del%20curso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10).xlsx" TargetMode="External"/><Relationship Id="rId1" Type="http://schemas.openxmlformats.org/officeDocument/2006/relationships/externalLinkPath" Target="/Users/Monto/Downloads/Seguimiento%20del%20curso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12).xlsx" TargetMode="External"/><Relationship Id="rId1" Type="http://schemas.openxmlformats.org/officeDocument/2006/relationships/externalLinkPath" Target="/Users/Monto/Downloads/Seguimiento%20del%20curso%20(12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cuments\Feb-Jul%202025\Seguimiento%20del%20curso%20(8).xlsx" TargetMode="External"/><Relationship Id="rId1" Type="http://schemas.openxmlformats.org/officeDocument/2006/relationships/externalLinkPath" Target="/Users/Monto/Documents/Feb-Jul%202025/Seguimiento%20del%20curso%20(8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o\Downloads\Seguimiento%20del%20curso%20(8).xlsx" TargetMode="External"/><Relationship Id="rId1" Type="http://schemas.openxmlformats.org/officeDocument/2006/relationships/externalLinkPath" Target="/Users/Monto/Downloads/Seguimiento%20del%20curso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241U0243</v>
          </cell>
          <cell r="C3" t="str">
            <v>BAXIN SOSME ABRIL</v>
          </cell>
        </row>
        <row r="4">
          <cell r="B4" t="str">
            <v>241U0626</v>
          </cell>
          <cell r="C4" t="str">
            <v>CAIXBA SINACA CADMIEL</v>
          </cell>
        </row>
        <row r="5">
          <cell r="B5" t="str">
            <v>241U0244</v>
          </cell>
          <cell r="C5" t="str">
            <v>CHAVEZ CADENA ESTRELLA</v>
          </cell>
        </row>
        <row r="6">
          <cell r="B6" t="str">
            <v>241U0602</v>
          </cell>
          <cell r="C6" t="str">
            <v>CONTRERAS MELCHI CUAUHTEMOC</v>
          </cell>
        </row>
        <row r="7">
          <cell r="B7" t="str">
            <v>241U0245</v>
          </cell>
          <cell r="C7" t="str">
            <v>CORTEZ ESTRADA ERNESTO</v>
          </cell>
        </row>
        <row r="8">
          <cell r="B8" t="str">
            <v>241U0246</v>
          </cell>
          <cell r="C8" t="str">
            <v>CRUZ MARTINEZ KATHERINE</v>
          </cell>
        </row>
        <row r="9">
          <cell r="B9" t="str">
            <v>241U0247</v>
          </cell>
          <cell r="C9" t="str">
            <v>FISCAL INDIRA EILEENE</v>
          </cell>
        </row>
        <row r="10">
          <cell r="B10" t="str">
            <v>241U0561</v>
          </cell>
          <cell r="C10" t="str">
            <v>GARCIA ARTIGAS FRANCISCO JAVIER</v>
          </cell>
        </row>
        <row r="11">
          <cell r="B11" t="str">
            <v>241U0250</v>
          </cell>
          <cell r="C11" t="str">
            <v>HERNANDEZ GOMEZ MARIANA</v>
          </cell>
        </row>
        <row r="12">
          <cell r="B12" t="str">
            <v>241U0251</v>
          </cell>
          <cell r="C12" t="str">
            <v>HUERVO MALAGA JOANA</v>
          </cell>
        </row>
        <row r="13">
          <cell r="B13" t="str">
            <v>241U0252</v>
          </cell>
          <cell r="C13" t="str">
            <v>LUCHO RIOS ADIR ALEJANDRO</v>
          </cell>
        </row>
        <row r="14">
          <cell r="B14" t="str">
            <v>241U0253</v>
          </cell>
          <cell r="C14" t="str">
            <v>MARTINEZ ROMERO YESSENIA WENDOLIN</v>
          </cell>
        </row>
        <row r="15">
          <cell r="B15" t="str">
            <v>241U0255</v>
          </cell>
          <cell r="C15" t="str">
            <v>MORALES ESCOBAR JUAN CARLOS</v>
          </cell>
        </row>
        <row r="16">
          <cell r="B16" t="str">
            <v>241U0257</v>
          </cell>
          <cell r="C16" t="str">
            <v>PAVA CATEMAXCA LUIS DONALDO</v>
          </cell>
        </row>
        <row r="17">
          <cell r="B17" t="str">
            <v>241U0259</v>
          </cell>
          <cell r="C17" t="str">
            <v>PEREZ CAMPECHANO ANDREA</v>
          </cell>
        </row>
        <row r="18">
          <cell r="B18" t="str">
            <v>241U0260</v>
          </cell>
          <cell r="C18" t="str">
            <v>SALINAS DOMINGUEZ FRIDA</v>
          </cell>
        </row>
        <row r="19">
          <cell r="B19" t="str">
            <v>241U0261</v>
          </cell>
          <cell r="C19" t="str">
            <v>SANCHEZ PEREZ ATHZIRI DAMAR</v>
          </cell>
        </row>
        <row r="20">
          <cell r="B20" t="str">
            <v>241U0262</v>
          </cell>
          <cell r="C20" t="str">
            <v>TOTO IXTEPAN FATIMA ALIZEE</v>
          </cell>
        </row>
        <row r="21">
          <cell r="B21" t="str">
            <v>231U0260</v>
          </cell>
          <cell r="C21" t="str">
            <v>VICHI MOZO MIGUEL ANGEL</v>
          </cell>
        </row>
        <row r="22">
          <cell r="B22" t="str">
            <v>241U0264</v>
          </cell>
          <cell r="C22" t="str">
            <v>VILLASANA GOMEZ DARCY RENATA</v>
          </cell>
        </row>
        <row r="23">
          <cell r="B23" t="str">
            <v>241U0265</v>
          </cell>
          <cell r="C23" t="str">
            <v>ZAMUDIO CORTES FRANCO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231U0359</v>
          </cell>
          <cell r="C3" t="str">
            <v>ANTEMATE VELASCO ERICK</v>
          </cell>
        </row>
        <row r="4">
          <cell r="B4" t="str">
            <v>231U0360</v>
          </cell>
          <cell r="C4" t="str">
            <v>AVENDAÑO GUTIERREZ JOSE DAVID</v>
          </cell>
        </row>
        <row r="5">
          <cell r="B5" t="str">
            <v>231U0361</v>
          </cell>
          <cell r="C5" t="str">
            <v>CALDERON SANCHEZ LUIS FERNANDO</v>
          </cell>
        </row>
        <row r="6">
          <cell r="B6" t="str">
            <v>221U0534</v>
          </cell>
          <cell r="C6" t="str">
            <v>COYOLT ROSENDO EDUARDO</v>
          </cell>
        </row>
        <row r="7">
          <cell r="B7" t="str">
            <v>231U0368</v>
          </cell>
          <cell r="C7" t="str">
            <v>DIAZ MENDEZ JOSE LUIS</v>
          </cell>
        </row>
        <row r="8">
          <cell r="B8" t="str">
            <v>231U0369</v>
          </cell>
          <cell r="C8" t="str">
            <v>DOMÍNGUEZ CRUZ JOSHUA</v>
          </cell>
        </row>
        <row r="9">
          <cell r="B9" t="str">
            <v>231U0370</v>
          </cell>
          <cell r="C9" t="str">
            <v>ESPINOSA PALACIO PABLO</v>
          </cell>
        </row>
        <row r="10">
          <cell r="B10" t="str">
            <v>221U0081</v>
          </cell>
          <cell r="C10" t="str">
            <v>FIGUEROA CORRO ARIEL DE JESUS</v>
          </cell>
        </row>
        <row r="11">
          <cell r="B11" t="str">
            <v>231U0377</v>
          </cell>
          <cell r="C11" t="str">
            <v>HIDALGO BRAVO GIOVANNI DE JESÚS</v>
          </cell>
        </row>
        <row r="12">
          <cell r="B12" t="str">
            <v>221U0543</v>
          </cell>
          <cell r="C12" t="str">
            <v>LUCHO PAXTIAN JOSE MARTIN</v>
          </cell>
        </row>
        <row r="13">
          <cell r="B13" t="str">
            <v>231U0379</v>
          </cell>
          <cell r="C13" t="str">
            <v>LUCHO PAXTIÁN LUIS FABIO</v>
          </cell>
        </row>
        <row r="14">
          <cell r="B14" t="str">
            <v>221U0544</v>
          </cell>
          <cell r="C14" t="str">
            <v>LUNA RODRIGUEZ DILAN</v>
          </cell>
        </row>
        <row r="15">
          <cell r="B15" t="str">
            <v>231U0382</v>
          </cell>
          <cell r="C15" t="str">
            <v>MARTINEZ MENDOZA RICARDO RAFAEL</v>
          </cell>
        </row>
        <row r="16">
          <cell r="B16" t="str">
            <v>231U0383</v>
          </cell>
          <cell r="C16" t="str">
            <v>MARTINEZ SOLIS ALESSANDRO</v>
          </cell>
        </row>
        <row r="17">
          <cell r="B17" t="str">
            <v>231U0388</v>
          </cell>
          <cell r="C17" t="str">
            <v>PARDO LOPEZ ZAINT</v>
          </cell>
        </row>
        <row r="18">
          <cell r="B18" t="str">
            <v>231U0389</v>
          </cell>
          <cell r="C18" t="str">
            <v>PARRA XOLO ROBERTO OCTAVIO</v>
          </cell>
        </row>
        <row r="19">
          <cell r="B19" t="str">
            <v>231U0391</v>
          </cell>
          <cell r="C19" t="str">
            <v>PEÑA MACARIO GABRIEL</v>
          </cell>
        </row>
        <row r="20">
          <cell r="B20" t="str">
            <v>241U0596</v>
          </cell>
          <cell r="C20" t="str">
            <v>POLITO GONZALEZ JOSHUA</v>
          </cell>
        </row>
        <row r="21">
          <cell r="B21" t="str">
            <v>231U0392</v>
          </cell>
          <cell r="C21" t="str">
            <v>PONCIANO AGUIRRE ARMANDO</v>
          </cell>
        </row>
        <row r="22">
          <cell r="B22" t="str">
            <v>231U0393</v>
          </cell>
          <cell r="C22" t="str">
            <v>POXTAN MOJICA ERICK ROSENDO</v>
          </cell>
        </row>
        <row r="23">
          <cell r="B23" t="str">
            <v>231U0396</v>
          </cell>
          <cell r="C23" t="str">
            <v>RODRIGUEZ CORTES KAROL GUADALUPE</v>
          </cell>
        </row>
        <row r="24">
          <cell r="B24" t="str">
            <v>241U0006</v>
          </cell>
          <cell r="C24" t="str">
            <v>SALAZAR ABRAJAN ALEXIS</v>
          </cell>
        </row>
        <row r="25">
          <cell r="B25" t="str">
            <v>231U0401</v>
          </cell>
          <cell r="C25" t="str">
            <v>TORNADO MARTINEZ MELISSA</v>
          </cell>
        </row>
        <row r="26">
          <cell r="B26" t="str">
            <v>221U0565</v>
          </cell>
          <cell r="C26" t="str">
            <v>VELASCO XOLO JOSE ROBERTO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231U0358</v>
          </cell>
          <cell r="C3" t="str">
            <v>ACUA SINTA JOAHAN JAEL</v>
          </cell>
        </row>
        <row r="4">
          <cell r="B4" t="str">
            <v>221U0186</v>
          </cell>
          <cell r="C4" t="str">
            <v>ANTELE OBIL ELIXANDRO</v>
          </cell>
        </row>
        <row r="5">
          <cell r="B5" t="str">
            <v>231U0366</v>
          </cell>
          <cell r="C5" t="str">
            <v>COBIX QUIALA ADRIAN</v>
          </cell>
        </row>
        <row r="6">
          <cell r="B6" t="str">
            <v>231U0145</v>
          </cell>
          <cell r="C6" t="str">
            <v>COMI COYOLT ALAN</v>
          </cell>
        </row>
        <row r="7">
          <cell r="B7" t="str">
            <v>231U0373</v>
          </cell>
          <cell r="C7" t="str">
            <v>GAMEZ DOMINGUEZ MARCO ANTONIO</v>
          </cell>
        </row>
        <row r="8">
          <cell r="B8" t="str">
            <v>231U0375</v>
          </cell>
          <cell r="C8" t="str">
            <v>GOMEZ HERNANDEZ LUIS ERNESTO</v>
          </cell>
        </row>
        <row r="9">
          <cell r="B9" t="str">
            <v>231U0376</v>
          </cell>
          <cell r="C9" t="str">
            <v>HERRERA ANTONIO JOSE DE JESUS</v>
          </cell>
        </row>
        <row r="10">
          <cell r="B10" t="str">
            <v>231U0378</v>
          </cell>
          <cell r="C10" t="str">
            <v>ISIDORO VAZQUEZ JOSE AZIEL</v>
          </cell>
        </row>
        <row r="11">
          <cell r="B11" t="str">
            <v>231U0039</v>
          </cell>
          <cell r="C11" t="str">
            <v>IXTEPAN POLITO MARCOS</v>
          </cell>
        </row>
        <row r="12">
          <cell r="B12" t="str">
            <v>231U0380</v>
          </cell>
          <cell r="C12" t="str">
            <v>MALAGA QUINO ÁNGEL DE JESÚS</v>
          </cell>
        </row>
        <row r="13">
          <cell r="B13" t="str">
            <v>231U0386</v>
          </cell>
          <cell r="C13" t="str">
            <v>MIGUELES LOPEZ BRIANA PAOLA</v>
          </cell>
        </row>
        <row r="14">
          <cell r="B14" t="str">
            <v>231U0394</v>
          </cell>
          <cell r="C14" t="str">
            <v>QUINO BELLI CARLOS KARIM</v>
          </cell>
        </row>
        <row r="15">
          <cell r="B15" t="str">
            <v>221U0556</v>
          </cell>
          <cell r="C15" t="str">
            <v>QUINO OCHOA CARLOS AGUSTIN</v>
          </cell>
        </row>
        <row r="16">
          <cell r="B16" t="str">
            <v>231U0397</v>
          </cell>
          <cell r="C16" t="str">
            <v>RODRIGUEZ LOPEZ SAUL ALDAHIR</v>
          </cell>
        </row>
        <row r="17">
          <cell r="B17" t="str">
            <v>231U0398</v>
          </cell>
          <cell r="C17" t="str">
            <v>RUIZ SAENZ BRAYAN EMMANUEL</v>
          </cell>
        </row>
        <row r="18">
          <cell r="B18" t="str">
            <v>231U0399</v>
          </cell>
          <cell r="C18" t="str">
            <v>SANDOVAL HUERTA ELIAS DE JESUS</v>
          </cell>
        </row>
        <row r="19">
          <cell r="B19" t="str">
            <v>231U0400</v>
          </cell>
          <cell r="C19" t="str">
            <v>TEOBAL ORTIZ EVELYN MONSERRAT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221U0789</v>
          </cell>
        </row>
        <row r="4">
          <cell r="B4" t="str">
            <v>221U0843</v>
          </cell>
        </row>
        <row r="5">
          <cell r="B5" t="str">
            <v>231U0238</v>
          </cell>
        </row>
        <row r="6">
          <cell r="B6" t="str">
            <v>231U0704</v>
          </cell>
        </row>
        <row r="7">
          <cell r="B7" t="str">
            <v>231U0241</v>
          </cell>
        </row>
        <row r="8">
          <cell r="B8" t="str">
            <v>221U0361</v>
          </cell>
        </row>
        <row r="9">
          <cell r="B9" t="str">
            <v>211U0297</v>
          </cell>
        </row>
        <row r="10">
          <cell r="B10" t="str">
            <v>231U0242</v>
          </cell>
        </row>
        <row r="11">
          <cell r="B11" t="str">
            <v>231U0243</v>
          </cell>
        </row>
        <row r="12">
          <cell r="B12" t="str">
            <v>231U0282</v>
          </cell>
        </row>
        <row r="13">
          <cell r="B13" t="str">
            <v>231U0244</v>
          </cell>
        </row>
        <row r="14">
          <cell r="B14" t="str">
            <v>221U0367</v>
          </cell>
        </row>
        <row r="15">
          <cell r="B15" t="str">
            <v>231U0246</v>
          </cell>
        </row>
        <row r="16">
          <cell r="B16" t="str">
            <v>231U0247</v>
          </cell>
        </row>
        <row r="17">
          <cell r="B17" t="str">
            <v>231U0248</v>
          </cell>
        </row>
        <row r="18">
          <cell r="B18" t="str">
            <v>231U0249</v>
          </cell>
        </row>
        <row r="19">
          <cell r="B19" t="str">
            <v>231U0250</v>
          </cell>
        </row>
        <row r="20">
          <cell r="B20" t="str">
            <v>231U0251</v>
          </cell>
        </row>
        <row r="21">
          <cell r="B21" t="str">
            <v>221U0386</v>
          </cell>
        </row>
        <row r="22">
          <cell r="B22" t="str">
            <v>221U0393</v>
          </cell>
        </row>
        <row r="23">
          <cell r="B23" t="str">
            <v>201U0178</v>
          </cell>
        </row>
        <row r="24">
          <cell r="B24" t="str">
            <v>231U0065</v>
          </cell>
        </row>
        <row r="25">
          <cell r="B25" t="str">
            <v>231U0072</v>
          </cell>
        </row>
        <row r="26">
          <cell r="B26" t="str">
            <v>231U0630</v>
          </cell>
        </row>
        <row r="27">
          <cell r="B27" t="str">
            <v>231U0254</v>
          </cell>
        </row>
        <row r="28">
          <cell r="B28" t="str">
            <v>231U0255</v>
          </cell>
        </row>
        <row r="29">
          <cell r="B29" t="str">
            <v>231U0256</v>
          </cell>
        </row>
        <row r="30">
          <cell r="B30" t="str">
            <v>231U0258</v>
          </cell>
        </row>
        <row r="31">
          <cell r="B31" t="str">
            <v>231U0259</v>
          </cell>
        </row>
        <row r="32">
          <cell r="B32" t="str">
            <v>231U0261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 t="str">
            <v>ABRAJAN OLEA AMERICA LITZANIA</v>
          </cell>
        </row>
        <row r="4">
          <cell r="C4" t="str">
            <v>ALFONSO MOLINA CLAUDIA MARIA</v>
          </cell>
        </row>
        <row r="5">
          <cell r="C5" t="str">
            <v>BARCENAS HERRERA JESUS</v>
          </cell>
        </row>
        <row r="6">
          <cell r="C6" t="str">
            <v>CAMPOS APARICIO JOSE ANGEL</v>
          </cell>
        </row>
        <row r="7">
          <cell r="C7" t="str">
            <v>CHAGALA OBIL ANDRES</v>
          </cell>
        </row>
        <row r="8">
          <cell r="C8" t="str">
            <v>CHIPOL TEMICH ALMA ZURIEL</v>
          </cell>
        </row>
        <row r="9">
          <cell r="C9" t="str">
            <v>CORDOVA SANCHEZ SANDRA GUADALUPE</v>
          </cell>
        </row>
        <row r="10">
          <cell r="C10" t="str">
            <v>CRUZ CALIZ NICOLAS</v>
          </cell>
        </row>
        <row r="11">
          <cell r="C11" t="str">
            <v>CRUZ CHIMA YAMILET</v>
          </cell>
        </row>
        <row r="12">
          <cell r="C12" t="str">
            <v>DE LA O VILLEGAS IRVING JEZRAEL</v>
          </cell>
        </row>
        <row r="13">
          <cell r="C13" t="str">
            <v>DIEZ COMI YAIRA GUADALUPE</v>
          </cell>
        </row>
        <row r="14">
          <cell r="C14" t="str">
            <v>DURAN VILLEGAS ARNULFO</v>
          </cell>
        </row>
        <row r="15">
          <cell r="C15" t="str">
            <v>FIGUEROA CLEMENTE JADE</v>
          </cell>
        </row>
        <row r="16">
          <cell r="C16" t="str">
            <v>IXTEPAN CHIGUIL KAREN NAHOMI</v>
          </cell>
        </row>
        <row r="17">
          <cell r="C17" t="str">
            <v>LOPEZ ORDINOLA CYNTHIA YAMILETH</v>
          </cell>
        </row>
        <row r="18">
          <cell r="C18" t="str">
            <v>MANTILLA MINQUIS JACOB</v>
          </cell>
        </row>
        <row r="19">
          <cell r="C19" t="str">
            <v>MARTINEZ SANTOS GREYS</v>
          </cell>
        </row>
        <row r="20">
          <cell r="C20" t="str">
            <v>MAULEON GORDILLO JEZIEL</v>
          </cell>
        </row>
        <row r="21">
          <cell r="C21" t="str">
            <v>MEXICANO GONZÁLEZ ISABELA MONTSERRAT</v>
          </cell>
        </row>
        <row r="22">
          <cell r="C22" t="str">
            <v>POISOT CATEMAXCA YERIC</v>
          </cell>
        </row>
        <row r="23">
          <cell r="C23" t="str">
            <v>QUINTANAR REYES ANGEL KALEB</v>
          </cell>
        </row>
        <row r="24">
          <cell r="C24" t="str">
            <v>REYES CAIXBA ALESSANDRO</v>
          </cell>
        </row>
        <row r="25">
          <cell r="C25" t="str">
            <v>ROMAN TADEO YARIBETH</v>
          </cell>
        </row>
        <row r="26">
          <cell r="C26" t="str">
            <v>ROSARIO OLEA ALEXI</v>
          </cell>
        </row>
        <row r="27">
          <cell r="C27" t="str">
            <v>RUIZ LEO AXEL YAEL</v>
          </cell>
        </row>
        <row r="28">
          <cell r="C28" t="str">
            <v>SEBA LOPEZ KARLA YULIANA</v>
          </cell>
        </row>
        <row r="29">
          <cell r="C29" t="str">
            <v>SILVA BETAZA DANNA GISHELLE</v>
          </cell>
        </row>
        <row r="30">
          <cell r="C30" t="str">
            <v>VALENCIA HERNANDEZ XIMENA</v>
          </cell>
        </row>
        <row r="31">
          <cell r="C31" t="str">
            <v>VELASCO DOMINGUEZ ERICK DE JESUS</v>
          </cell>
        </row>
        <row r="32">
          <cell r="C32" t="str">
            <v>VIVEROS OREA ANGEL RAFAEL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66"/>
  <sheetViews>
    <sheetView topLeftCell="A42" zoomScale="90" zoomScaleNormal="9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1" width="10.42578125" customWidth="1"/>
  </cols>
  <sheetData>
    <row r="1" spans="2:22" x14ac:dyDescent="0.25">
      <c r="S1" s="1"/>
      <c r="T1" s="1"/>
      <c r="U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</row>
    <row r="4" spans="2:22" x14ac:dyDescent="0.25">
      <c r="C4" t="s">
        <v>0</v>
      </c>
      <c r="D4" s="52" t="s">
        <v>35</v>
      </c>
      <c r="E4" s="52"/>
      <c r="F4" s="52"/>
      <c r="G4" s="52"/>
      <c r="I4" t="s">
        <v>1</v>
      </c>
      <c r="J4" s="53" t="s">
        <v>31</v>
      </c>
      <c r="K4" s="53"/>
      <c r="M4" t="s">
        <v>2</v>
      </c>
      <c r="N4" s="54" t="s">
        <v>33</v>
      </c>
      <c r="O4" s="54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2" ht="11.25" customHeight="1" x14ac:dyDescent="0.25">
      <c r="S7" s="1"/>
      <c r="T7" s="1"/>
      <c r="U7" s="1"/>
    </row>
    <row r="8" spans="2:22" x14ac:dyDescent="0.25">
      <c r="B8" s="19" t="s">
        <v>4</v>
      </c>
      <c r="C8" s="19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41"/>
    </row>
    <row r="9" spans="2:22" x14ac:dyDescent="0.25">
      <c r="B9" s="4">
        <v>1</v>
      </c>
      <c r="C9" s="24" t="str">
        <f>[1]sheet1!B3</f>
        <v>241U0243</v>
      </c>
      <c r="D9" s="47" t="str">
        <f>[1]sheet1!C3</f>
        <v>BAXIN SOSME ABRIL</v>
      </c>
      <c r="E9" s="58"/>
      <c r="F9" s="58"/>
      <c r="G9" s="58"/>
      <c r="H9" s="58"/>
      <c r="I9" s="58"/>
      <c r="J9" s="4">
        <v>70</v>
      </c>
      <c r="K9" s="4"/>
      <c r="L9" s="4"/>
      <c r="M9" s="4"/>
      <c r="N9" s="4"/>
      <c r="O9" s="4"/>
      <c r="P9" s="4"/>
      <c r="Q9" s="15"/>
      <c r="S9" s="1"/>
      <c r="T9" s="1"/>
      <c r="U9" s="1"/>
      <c r="V9" s="1"/>
    </row>
    <row r="10" spans="2:22" x14ac:dyDescent="0.25">
      <c r="B10" s="27">
        <v>2</v>
      </c>
      <c r="C10" s="28" t="str">
        <f>[1]sheet1!B4</f>
        <v>241U0626</v>
      </c>
      <c r="D10" s="47" t="str">
        <f>[1]sheet1!C4</f>
        <v>CAIXBA SINACA CADMIEL</v>
      </c>
      <c r="E10" s="58"/>
      <c r="F10" s="58"/>
      <c r="G10" s="58"/>
      <c r="H10" s="58"/>
      <c r="I10" s="58"/>
      <c r="J10" s="4">
        <v>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27">
        <v>3</v>
      </c>
      <c r="C11" s="28" t="str">
        <f>[1]sheet1!B5</f>
        <v>241U0244</v>
      </c>
      <c r="D11" s="47" t="str">
        <f>[1]sheet1!C5</f>
        <v>CHAVEZ CADENA ESTRELLA</v>
      </c>
      <c r="E11" s="58"/>
      <c r="F11" s="58"/>
      <c r="G11" s="58"/>
      <c r="H11" s="58"/>
      <c r="I11" s="58"/>
      <c r="J11" s="4">
        <v>70</v>
      </c>
      <c r="K11" s="4"/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x14ac:dyDescent="0.25">
      <c r="B12" s="27">
        <v>4</v>
      </c>
      <c r="C12" s="28" t="str">
        <f>[1]sheet1!B6</f>
        <v>241U0602</v>
      </c>
      <c r="D12" s="47" t="str">
        <f>[1]sheet1!C6</f>
        <v>CONTRERAS MELCHI CUAUHTEMOC</v>
      </c>
      <c r="E12" s="58"/>
      <c r="F12" s="58"/>
      <c r="G12" s="58"/>
      <c r="H12" s="58"/>
      <c r="I12" s="58"/>
      <c r="J12" s="4">
        <v>70</v>
      </c>
      <c r="K12" s="4"/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x14ac:dyDescent="0.25">
      <c r="B13" s="27">
        <v>5</v>
      </c>
      <c r="C13" s="28" t="str">
        <f>[1]sheet1!B7</f>
        <v>241U0245</v>
      </c>
      <c r="D13" s="61" t="str">
        <f>[1]sheet1!C7</f>
        <v>CORTEZ ESTRADA ERNESTO</v>
      </c>
      <c r="E13" s="62"/>
      <c r="F13" s="62"/>
      <c r="G13" s="62"/>
      <c r="H13" s="62"/>
      <c r="I13" s="62"/>
      <c r="J13" s="4">
        <v>70</v>
      </c>
      <c r="K13" s="4"/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x14ac:dyDescent="0.25">
      <c r="B14" s="27">
        <v>6</v>
      </c>
      <c r="C14" s="28" t="str">
        <f>[1]sheet1!B8</f>
        <v>241U0246</v>
      </c>
      <c r="D14" s="61" t="str">
        <f>[1]sheet1!C8</f>
        <v>CRUZ MARTINEZ KATHERINE</v>
      </c>
      <c r="E14" s="62"/>
      <c r="F14" s="62"/>
      <c r="G14" s="62"/>
      <c r="H14" s="62"/>
      <c r="I14" s="62"/>
      <c r="J14" s="4">
        <v>70</v>
      </c>
      <c r="K14" s="4"/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x14ac:dyDescent="0.25">
      <c r="B15" s="27">
        <v>7</v>
      </c>
      <c r="C15" s="28" t="str">
        <f>[1]sheet1!B9</f>
        <v>241U0247</v>
      </c>
      <c r="D15" s="61" t="str">
        <f>[1]sheet1!C9</f>
        <v>FISCAL INDIRA EILEENE</v>
      </c>
      <c r="E15" s="62"/>
      <c r="F15" s="62"/>
      <c r="G15" s="62"/>
      <c r="H15" s="62"/>
      <c r="I15" s="62"/>
      <c r="J15" s="4">
        <v>70</v>
      </c>
      <c r="K15" s="4"/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x14ac:dyDescent="0.25">
      <c r="B16" s="27">
        <v>8</v>
      </c>
      <c r="C16" s="28" t="str">
        <f>[1]sheet1!B10</f>
        <v>241U0561</v>
      </c>
      <c r="D16" s="63" t="str">
        <f>[1]sheet1!C10</f>
        <v>GARCIA ARTIGAS FRANCISCO JAVIER</v>
      </c>
      <c r="E16" s="64"/>
      <c r="F16" s="64"/>
      <c r="G16" s="64"/>
      <c r="H16" s="64"/>
      <c r="I16" s="64"/>
      <c r="J16" s="4">
        <v>0</v>
      </c>
      <c r="K16" s="4"/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2:22" x14ac:dyDescent="0.25">
      <c r="B17" s="27">
        <v>9</v>
      </c>
      <c r="C17" s="28" t="str">
        <f>[1]sheet1!B11</f>
        <v>241U0250</v>
      </c>
      <c r="D17" s="47" t="str">
        <f>[1]sheet1!C11</f>
        <v>HERNANDEZ GOMEZ MARIANA</v>
      </c>
      <c r="E17" s="58"/>
      <c r="F17" s="58"/>
      <c r="G17" s="58"/>
      <c r="H17" s="58"/>
      <c r="I17" s="58"/>
      <c r="J17" s="4">
        <v>0</v>
      </c>
      <c r="K17" s="4"/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2:22" ht="15.75" x14ac:dyDescent="0.25">
      <c r="B18" s="27">
        <v>10</v>
      </c>
      <c r="C18" s="28" t="str">
        <f>[1]sheet1!B12</f>
        <v>241U0251</v>
      </c>
      <c r="D18" s="59" t="str">
        <f>[1]sheet1!C12</f>
        <v>HUERVO MALAGA JOANA</v>
      </c>
      <c r="E18" s="60"/>
      <c r="F18" s="60"/>
      <c r="G18" s="60"/>
      <c r="H18" s="60"/>
      <c r="I18" s="60"/>
      <c r="J18" s="4">
        <v>0</v>
      </c>
      <c r="K18" s="4"/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2:22" ht="15.75" x14ac:dyDescent="0.25">
      <c r="B19" s="27">
        <v>11</v>
      </c>
      <c r="C19" s="29" t="str">
        <f>[1]sheet1!B13</f>
        <v>241U0252</v>
      </c>
      <c r="D19" s="59" t="str">
        <f>[1]sheet1!C13</f>
        <v>LUCHO RIOS ADIR ALEJANDRO</v>
      </c>
      <c r="E19" s="60"/>
      <c r="F19" s="60"/>
      <c r="G19" s="60"/>
      <c r="H19" s="60"/>
      <c r="I19" s="60"/>
      <c r="J19" s="4">
        <v>70</v>
      </c>
      <c r="K19" s="4"/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2:22" x14ac:dyDescent="0.25">
      <c r="B20" s="27">
        <v>12</v>
      </c>
      <c r="C20" s="28" t="str">
        <f>[1]sheet1!B14</f>
        <v>241U0253</v>
      </c>
      <c r="D20" s="61" t="str">
        <f>[1]sheet1!C14</f>
        <v>MARTINEZ ROMERO YESSENIA WENDOLIN</v>
      </c>
      <c r="E20" s="62"/>
      <c r="F20" s="62"/>
      <c r="G20" s="62"/>
      <c r="H20" s="62"/>
      <c r="I20" s="62"/>
      <c r="J20" s="4">
        <v>70</v>
      </c>
      <c r="K20" s="4"/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2:22" x14ac:dyDescent="0.25">
      <c r="B21" s="27">
        <v>13</v>
      </c>
      <c r="C21" s="28" t="str">
        <f>[1]sheet1!B15</f>
        <v>241U0255</v>
      </c>
      <c r="D21" s="61" t="str">
        <f>[1]sheet1!C15</f>
        <v>MORALES ESCOBAR JUAN CARLOS</v>
      </c>
      <c r="E21" s="62"/>
      <c r="F21" s="62"/>
      <c r="G21" s="62"/>
      <c r="H21" s="62"/>
      <c r="I21" s="62"/>
      <c r="J21" s="4">
        <v>0</v>
      </c>
      <c r="K21" s="4"/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2:22" x14ac:dyDescent="0.25">
      <c r="B22" s="27">
        <v>14</v>
      </c>
      <c r="C22" s="28" t="str">
        <f>[1]sheet1!B16</f>
        <v>241U0257</v>
      </c>
      <c r="D22" s="46" t="str">
        <f>[1]sheet1!C16</f>
        <v>PAVA CATEMAXCA LUIS DONALDO</v>
      </c>
      <c r="E22" s="46"/>
      <c r="F22" s="46"/>
      <c r="G22" s="46"/>
      <c r="H22" s="46"/>
      <c r="I22" s="47"/>
      <c r="J22" s="4">
        <v>0</v>
      </c>
      <c r="K22" s="4"/>
      <c r="L22" s="4"/>
      <c r="M22" s="4"/>
      <c r="N22" s="4"/>
      <c r="O22" s="4"/>
      <c r="P22" s="4"/>
      <c r="Q22" s="15"/>
      <c r="S22" s="1"/>
      <c r="T22" s="1"/>
      <c r="U22" s="1"/>
      <c r="V22" s="1"/>
    </row>
    <row r="23" spans="2:22" x14ac:dyDescent="0.25">
      <c r="B23" s="27">
        <v>15</v>
      </c>
      <c r="C23" s="28" t="str">
        <f>[1]sheet1!B17</f>
        <v>241U0259</v>
      </c>
      <c r="D23" s="46" t="str">
        <f>[1]sheet1!C17</f>
        <v>PEREZ CAMPECHANO ANDREA</v>
      </c>
      <c r="E23" s="46"/>
      <c r="F23" s="46"/>
      <c r="G23" s="46"/>
      <c r="H23" s="46"/>
      <c r="I23" s="47"/>
      <c r="J23" s="4">
        <v>0</v>
      </c>
      <c r="K23" s="4"/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2:22" x14ac:dyDescent="0.25">
      <c r="B24" s="27">
        <v>16</v>
      </c>
      <c r="C24" s="28" t="str">
        <f>[1]sheet1!B18</f>
        <v>241U0260</v>
      </c>
      <c r="D24" s="46" t="str">
        <f>[1]sheet1!C18</f>
        <v>SALINAS DOMINGUEZ FRIDA</v>
      </c>
      <c r="E24" s="46"/>
      <c r="F24" s="46"/>
      <c r="G24" s="46"/>
      <c r="H24" s="46"/>
      <c r="I24" s="47"/>
      <c r="J24" s="4">
        <v>90</v>
      </c>
      <c r="K24" s="4"/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2:22" x14ac:dyDescent="0.25">
      <c r="B25" s="27">
        <v>17</v>
      </c>
      <c r="C25" s="28" t="str">
        <f>[1]sheet1!B19</f>
        <v>241U0261</v>
      </c>
      <c r="D25" s="46" t="str">
        <f>[1]sheet1!C19</f>
        <v>SANCHEZ PEREZ ATHZIRI DAMAR</v>
      </c>
      <c r="E25" s="46"/>
      <c r="F25" s="46"/>
      <c r="G25" s="46"/>
      <c r="H25" s="46"/>
      <c r="I25" s="47"/>
      <c r="J25" s="4">
        <v>70</v>
      </c>
      <c r="K25" s="4"/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2:22" x14ac:dyDescent="0.25">
      <c r="B26" s="27">
        <v>18</v>
      </c>
      <c r="C26" s="28" t="str">
        <f>[1]sheet1!B20</f>
        <v>241U0262</v>
      </c>
      <c r="D26" s="46" t="str">
        <f>[1]sheet1!C20</f>
        <v>TOTO IXTEPAN FATIMA ALIZEE</v>
      </c>
      <c r="E26" s="46"/>
      <c r="F26" s="46"/>
      <c r="G26" s="46"/>
      <c r="H26" s="46"/>
      <c r="I26" s="47"/>
      <c r="J26" s="4">
        <v>80</v>
      </c>
      <c r="K26" s="4"/>
      <c r="L26" s="4"/>
      <c r="M26" s="4"/>
      <c r="N26" s="4"/>
      <c r="O26" s="4"/>
      <c r="P26" s="4"/>
      <c r="Q26" s="15"/>
      <c r="S26" s="1"/>
      <c r="T26" s="1"/>
      <c r="U26" s="1"/>
      <c r="V26" s="1"/>
    </row>
    <row r="27" spans="2:22" x14ac:dyDescent="0.25">
      <c r="B27" s="27">
        <v>19</v>
      </c>
      <c r="C27" s="28" t="str">
        <f>[1]sheet1!B21</f>
        <v>231U0260</v>
      </c>
      <c r="D27" s="46" t="str">
        <f>[1]sheet1!C21</f>
        <v>VICHI MOZO MIGUEL ANGEL</v>
      </c>
      <c r="E27" s="46"/>
      <c r="F27" s="46"/>
      <c r="G27" s="46"/>
      <c r="H27" s="46"/>
      <c r="I27" s="47"/>
      <c r="J27" s="4">
        <v>0</v>
      </c>
      <c r="K27" s="4"/>
      <c r="L27" s="4"/>
      <c r="M27" s="4"/>
      <c r="N27" s="4"/>
      <c r="O27" s="4"/>
      <c r="P27" s="4"/>
      <c r="Q27" s="15"/>
      <c r="S27" s="1"/>
      <c r="T27" s="1"/>
      <c r="U27" s="1"/>
      <c r="V27" s="1"/>
    </row>
    <row r="28" spans="2:22" x14ac:dyDescent="0.25">
      <c r="B28" s="27">
        <v>20</v>
      </c>
      <c r="C28" s="28" t="str">
        <f>[1]sheet1!B22</f>
        <v>241U0264</v>
      </c>
      <c r="D28" s="46" t="str">
        <f>[1]sheet1!C22</f>
        <v>VILLASANA GOMEZ DARCY RENATA</v>
      </c>
      <c r="E28" s="46"/>
      <c r="F28" s="46"/>
      <c r="G28" s="46"/>
      <c r="H28" s="46"/>
      <c r="I28" s="47"/>
      <c r="J28" s="4">
        <v>70</v>
      </c>
      <c r="K28" s="4"/>
      <c r="L28" s="4"/>
      <c r="M28" s="4"/>
      <c r="N28" s="4"/>
      <c r="O28" s="4"/>
      <c r="P28" s="4"/>
      <c r="Q28" s="15"/>
      <c r="S28" s="1"/>
      <c r="T28" s="1"/>
      <c r="U28" s="1"/>
      <c r="V28" s="1"/>
    </row>
    <row r="29" spans="2:22" x14ac:dyDescent="0.25">
      <c r="B29" s="27">
        <v>21</v>
      </c>
      <c r="C29" s="28" t="str">
        <f>[1]sheet1!B23</f>
        <v>241U0265</v>
      </c>
      <c r="D29" s="46" t="str">
        <f>[1]sheet1!C23</f>
        <v>ZAMUDIO CORTES FRANCO</v>
      </c>
      <c r="E29" s="46"/>
      <c r="F29" s="46"/>
      <c r="G29" s="46"/>
      <c r="H29" s="46"/>
      <c r="I29" s="47"/>
      <c r="J29" s="4">
        <v>0</v>
      </c>
      <c r="K29" s="4"/>
      <c r="L29" s="4"/>
      <c r="M29" s="4"/>
      <c r="N29" s="4"/>
      <c r="O29" s="4"/>
      <c r="P29" s="4"/>
      <c r="Q29" s="15"/>
      <c r="S29" s="1"/>
      <c r="T29" s="1"/>
      <c r="U29" s="1"/>
      <c r="V29" s="1"/>
    </row>
    <row r="30" spans="2:22" x14ac:dyDescent="0.25">
      <c r="B30" s="27">
        <v>22</v>
      </c>
      <c r="C30" s="30"/>
      <c r="D30" s="48"/>
      <c r="E30" s="48"/>
      <c r="F30" s="48"/>
      <c r="G30" s="48"/>
      <c r="H30" s="48"/>
      <c r="I30" s="49"/>
      <c r="J30" s="4"/>
      <c r="K30" s="4"/>
      <c r="L30" s="4"/>
      <c r="M30" s="4"/>
      <c r="N30" s="4"/>
      <c r="O30" s="4"/>
      <c r="P30" s="4"/>
      <c r="Q30" s="15"/>
      <c r="S30" s="1"/>
      <c r="T30" s="1"/>
      <c r="U30" s="1"/>
      <c r="V30" s="1"/>
    </row>
    <row r="31" spans="2:22" x14ac:dyDescent="0.25">
      <c r="B31" s="27">
        <v>23</v>
      </c>
      <c r="C31" s="30"/>
      <c r="D31" s="48"/>
      <c r="E31" s="48"/>
      <c r="F31" s="48"/>
      <c r="G31" s="48"/>
      <c r="H31" s="48"/>
      <c r="I31" s="49"/>
      <c r="J31" s="4"/>
      <c r="K31" s="4"/>
      <c r="L31" s="4"/>
      <c r="M31" s="4"/>
      <c r="N31" s="4"/>
      <c r="O31" s="4"/>
      <c r="P31" s="4"/>
      <c r="Q31" s="15"/>
      <c r="S31" s="1"/>
      <c r="T31" s="1"/>
      <c r="U31" s="1"/>
      <c r="V31" s="1"/>
    </row>
    <row r="32" spans="2:22" x14ac:dyDescent="0.25">
      <c r="B32" s="27">
        <v>24</v>
      </c>
      <c r="C32" s="30"/>
      <c r="D32" s="48"/>
      <c r="E32" s="48"/>
      <c r="F32" s="48"/>
      <c r="G32" s="48"/>
      <c r="H32" s="48"/>
      <c r="I32" s="49"/>
      <c r="J32" s="4"/>
      <c r="K32" s="4"/>
      <c r="L32" s="4"/>
      <c r="M32" s="4"/>
      <c r="N32" s="4"/>
      <c r="O32" s="4"/>
      <c r="P32" s="4"/>
      <c r="Q32" s="15"/>
      <c r="S32" s="1"/>
      <c r="T32" s="1"/>
      <c r="U32" s="1"/>
      <c r="V32" s="1"/>
    </row>
    <row r="33" spans="2:22" x14ac:dyDescent="0.25">
      <c r="B33" s="27">
        <v>25</v>
      </c>
      <c r="C33" s="30"/>
      <c r="D33" s="48"/>
      <c r="E33" s="48"/>
      <c r="F33" s="48"/>
      <c r="G33" s="48"/>
      <c r="H33" s="48"/>
      <c r="I33" s="49"/>
      <c r="J33" s="4"/>
      <c r="K33" s="4"/>
      <c r="L33" s="4"/>
      <c r="M33" s="4"/>
      <c r="N33" s="4"/>
      <c r="O33" s="4"/>
      <c r="P33" s="4"/>
      <c r="Q33" s="15"/>
      <c r="S33" s="1"/>
      <c r="T33" s="1"/>
      <c r="U33" s="1"/>
      <c r="V33" s="1"/>
    </row>
    <row r="34" spans="2:22" x14ac:dyDescent="0.25">
      <c r="B34" s="27">
        <v>26</v>
      </c>
      <c r="C34" s="30"/>
      <c r="D34" s="48"/>
      <c r="E34" s="48"/>
      <c r="F34" s="48"/>
      <c r="G34" s="48"/>
      <c r="H34" s="48"/>
      <c r="I34" s="49"/>
      <c r="J34" s="4"/>
      <c r="K34" s="4"/>
      <c r="L34" s="4"/>
      <c r="M34" s="4"/>
      <c r="N34" s="4"/>
      <c r="O34" s="4"/>
      <c r="P34" s="4"/>
      <c r="Q34" s="15"/>
      <c r="S34" s="1"/>
      <c r="T34" s="1"/>
      <c r="U34" s="1"/>
      <c r="V34" s="1"/>
    </row>
    <row r="35" spans="2:22" x14ac:dyDescent="0.25">
      <c r="B35" s="27">
        <v>27</v>
      </c>
      <c r="C35" s="30"/>
      <c r="D35" s="48"/>
      <c r="E35" s="48"/>
      <c r="F35" s="48"/>
      <c r="G35" s="48"/>
      <c r="H35" s="48"/>
      <c r="I35" s="49"/>
      <c r="J35" s="4"/>
      <c r="K35" s="4"/>
      <c r="L35" s="4"/>
      <c r="M35" s="4"/>
      <c r="N35" s="4"/>
      <c r="O35" s="4"/>
      <c r="P35" s="4"/>
      <c r="Q35" s="15"/>
      <c r="S35" s="1"/>
      <c r="T35" s="1"/>
      <c r="U35" s="1"/>
      <c r="V35" s="1"/>
    </row>
    <row r="36" spans="2:22" x14ac:dyDescent="0.25">
      <c r="B36" s="6">
        <v>28</v>
      </c>
      <c r="C36" s="30"/>
      <c r="D36" s="48"/>
      <c r="E36" s="48"/>
      <c r="F36" s="48"/>
      <c r="G36" s="48"/>
      <c r="H36" s="48"/>
      <c r="I36" s="49"/>
      <c r="J36" s="4"/>
      <c r="K36" s="4"/>
      <c r="L36" s="4"/>
      <c r="M36" s="4"/>
      <c r="N36" s="4"/>
      <c r="O36" s="4"/>
      <c r="P36" s="4"/>
      <c r="Q36" s="15"/>
      <c r="S36" s="1"/>
      <c r="T36" s="1"/>
      <c r="U36" s="1"/>
      <c r="V36" s="1"/>
    </row>
    <row r="37" spans="2:22" x14ac:dyDescent="0.25">
      <c r="B37" s="6">
        <v>29</v>
      </c>
      <c r="C37" s="30"/>
      <c r="D37" s="48"/>
      <c r="E37" s="48"/>
      <c r="F37" s="48"/>
      <c r="G37" s="48"/>
      <c r="H37" s="48"/>
      <c r="I37" s="49"/>
      <c r="J37" s="4"/>
      <c r="K37" s="4"/>
      <c r="L37" s="4"/>
      <c r="M37" s="4"/>
      <c r="N37" s="4"/>
      <c r="O37" s="4"/>
      <c r="P37" s="4"/>
      <c r="Q37" s="15"/>
      <c r="S37" s="1"/>
      <c r="T37" s="1"/>
      <c r="U37" s="1"/>
      <c r="V37" s="1"/>
    </row>
    <row r="38" spans="2:22" x14ac:dyDescent="0.25">
      <c r="B38" s="6">
        <v>30</v>
      </c>
      <c r="C38" s="30"/>
      <c r="D38" s="48"/>
      <c r="E38" s="48"/>
      <c r="F38" s="48"/>
      <c r="G38" s="48"/>
      <c r="H38" s="48"/>
      <c r="I38" s="49"/>
      <c r="J38" s="4"/>
      <c r="K38" s="4"/>
      <c r="L38" s="4"/>
      <c r="M38" s="4"/>
      <c r="N38" s="4"/>
      <c r="O38" s="4"/>
      <c r="P38" s="4"/>
      <c r="Q38" s="15"/>
      <c r="S38" s="1"/>
      <c r="T38" s="1"/>
      <c r="U38" s="1"/>
      <c r="V38" s="1"/>
    </row>
    <row r="39" spans="2:22" x14ac:dyDescent="0.25">
      <c r="B39" s="6"/>
      <c r="C39" s="30"/>
      <c r="D39" s="48"/>
      <c r="E39" s="48"/>
      <c r="F39" s="48"/>
      <c r="G39" s="48"/>
      <c r="H39" s="48"/>
      <c r="I39" s="49"/>
      <c r="J39" s="4"/>
      <c r="K39" s="4"/>
      <c r="L39" s="4"/>
      <c r="M39" s="4"/>
      <c r="N39" s="4"/>
      <c r="O39" s="4"/>
      <c r="P39" s="4"/>
      <c r="Q39" s="15"/>
    </row>
    <row r="40" spans="2:22" x14ac:dyDescent="0.25">
      <c r="B40" s="26"/>
      <c r="C40" s="21"/>
      <c r="D40" s="48"/>
      <c r="E40" s="48"/>
      <c r="F40" s="48"/>
      <c r="G40" s="48"/>
      <c r="H40" s="48"/>
      <c r="I40" s="49"/>
      <c r="J40" s="4"/>
      <c r="K40" s="4"/>
      <c r="L40" s="4"/>
      <c r="M40" s="4"/>
      <c r="N40" s="4"/>
      <c r="O40" s="4"/>
      <c r="P40" s="4"/>
      <c r="Q40" s="15"/>
    </row>
    <row r="41" spans="2:22" x14ac:dyDescent="0.25">
      <c r="B41" s="6"/>
      <c r="C41" s="20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22" x14ac:dyDescent="0.25">
      <c r="B42" s="6"/>
      <c r="C42" s="6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22" x14ac:dyDescent="0.25">
      <c r="B43" s="6"/>
      <c r="C43" s="6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22" x14ac:dyDescent="0.25">
      <c r="B44" s="6"/>
      <c r="C44" s="6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22" x14ac:dyDescent="0.25">
      <c r="B45" s="6"/>
      <c r="C45" s="6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22" x14ac:dyDescent="0.25">
      <c r="B46" s="6"/>
      <c r="C46" s="6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5"/>
    </row>
    <row r="47" spans="2:22" x14ac:dyDescent="0.25">
      <c r="B47" s="6"/>
      <c r="C47" s="6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5"/>
    </row>
    <row r="48" spans="2:22" x14ac:dyDescent="0.25">
      <c r="B48" s="6"/>
      <c r="C48" s="6"/>
      <c r="D48" s="65"/>
      <c r="E48" s="65"/>
      <c r="F48" s="65"/>
      <c r="G48" s="65"/>
      <c r="H48" s="65"/>
      <c r="I48" s="65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/>
      <c r="C49" s="7"/>
      <c r="D49" s="65"/>
      <c r="E49" s="65"/>
      <c r="F49" s="65"/>
      <c r="G49" s="65"/>
      <c r="H49" s="65"/>
      <c r="I49" s="65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/>
      <c r="C50" s="7"/>
      <c r="D50" s="65"/>
      <c r="E50" s="65"/>
      <c r="F50" s="65"/>
      <c r="G50" s="65"/>
      <c r="H50" s="65"/>
      <c r="I50" s="65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/>
      <c r="C51" s="7"/>
      <c r="D51" s="65"/>
      <c r="E51" s="65"/>
      <c r="F51" s="65"/>
      <c r="G51" s="65"/>
      <c r="H51" s="65"/>
      <c r="I51" s="65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/>
      <c r="C52" s="7"/>
      <c r="D52" s="65"/>
      <c r="E52" s="65"/>
      <c r="F52" s="65"/>
      <c r="G52" s="65"/>
      <c r="H52" s="65"/>
      <c r="I52" s="65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/>
      <c r="C53" s="7"/>
      <c r="D53" s="65"/>
      <c r="E53" s="65"/>
      <c r="F53" s="65"/>
      <c r="G53" s="65"/>
      <c r="H53" s="65"/>
      <c r="I53" s="65"/>
      <c r="J53" s="4"/>
      <c r="K53" s="4"/>
      <c r="L53" s="4"/>
      <c r="M53" s="4"/>
      <c r="N53" s="4"/>
      <c r="O53" s="4"/>
      <c r="P53" s="4"/>
      <c r="Q53" s="15"/>
    </row>
    <row r="54" spans="2:17" x14ac:dyDescent="0.25">
      <c r="B54" s="6"/>
      <c r="C54" s="7"/>
      <c r="D54" s="65"/>
      <c r="E54" s="65"/>
      <c r="F54" s="65"/>
      <c r="G54" s="65"/>
      <c r="H54" s="65"/>
      <c r="I54" s="65"/>
      <c r="J54" s="4"/>
      <c r="K54" s="4"/>
      <c r="L54" s="4"/>
      <c r="M54" s="4"/>
      <c r="N54" s="4"/>
      <c r="O54" s="4"/>
      <c r="P54" s="4"/>
      <c r="Q54" s="15"/>
    </row>
    <row r="55" spans="2:17" x14ac:dyDescent="0.25">
      <c r="B55" s="6"/>
      <c r="C55" s="7"/>
      <c r="D55" s="65"/>
      <c r="E55" s="65"/>
      <c r="F55" s="65"/>
      <c r="G55" s="65"/>
      <c r="H55" s="65"/>
      <c r="I55" s="65"/>
      <c r="J55" s="4"/>
      <c r="K55" s="4"/>
      <c r="L55" s="4"/>
      <c r="M55" s="4"/>
      <c r="N55" s="4"/>
      <c r="O55" s="4"/>
      <c r="P55" s="4"/>
      <c r="Q55" s="15"/>
    </row>
    <row r="56" spans="2:17" x14ac:dyDescent="0.25">
      <c r="B56" s="6"/>
      <c r="C56" s="7"/>
      <c r="D56" s="65"/>
      <c r="E56" s="65"/>
      <c r="F56" s="65"/>
      <c r="G56" s="65"/>
      <c r="H56" s="65"/>
      <c r="I56" s="65"/>
      <c r="J56" s="4"/>
      <c r="K56" s="4"/>
      <c r="L56" s="4"/>
      <c r="M56" s="4"/>
      <c r="N56" s="4"/>
      <c r="O56" s="4"/>
      <c r="P56" s="4"/>
      <c r="Q56" s="15"/>
    </row>
    <row r="57" spans="2:17" x14ac:dyDescent="0.25">
      <c r="B57" s="6"/>
      <c r="C57" s="3"/>
      <c r="D57" s="66"/>
      <c r="E57" s="67"/>
      <c r="F57" s="67"/>
      <c r="G57" s="67"/>
      <c r="H57" s="67"/>
      <c r="I57" s="68"/>
      <c r="J57" s="3"/>
      <c r="K57" s="3"/>
      <c r="L57" s="3"/>
      <c r="M57" s="3"/>
      <c r="N57" s="3"/>
      <c r="O57" s="3"/>
      <c r="P57" s="3"/>
      <c r="Q57" s="15"/>
    </row>
    <row r="58" spans="2:17" x14ac:dyDescent="0.25">
      <c r="C58" s="55"/>
      <c r="D58" s="55"/>
      <c r="E58" s="1"/>
      <c r="H58" s="69" t="s">
        <v>19</v>
      </c>
      <c r="I58" s="69"/>
      <c r="J58" s="10">
        <v>12</v>
      </c>
      <c r="K58" s="10"/>
      <c r="L58" s="10"/>
      <c r="M58" s="10"/>
      <c r="N58" s="10"/>
      <c r="O58" s="10"/>
      <c r="P58" s="10"/>
      <c r="Q58" s="14"/>
    </row>
    <row r="59" spans="2:17" x14ac:dyDescent="0.25">
      <c r="C59" s="55"/>
      <c r="D59" s="55"/>
      <c r="E59" s="8"/>
      <c r="H59" s="70" t="s">
        <v>20</v>
      </c>
      <c r="I59" s="70"/>
      <c r="J59" s="11">
        <v>9</v>
      </c>
      <c r="K59" s="11"/>
      <c r="L59" s="11"/>
      <c r="M59" s="11"/>
      <c r="N59" s="11"/>
      <c r="O59" s="11"/>
      <c r="P59" s="11"/>
      <c r="Q59" s="11"/>
    </row>
    <row r="60" spans="2:17" x14ac:dyDescent="0.25">
      <c r="C60" s="55"/>
      <c r="D60" s="55"/>
      <c r="E60" s="55"/>
      <c r="H60" s="70" t="s">
        <v>21</v>
      </c>
      <c r="I60" s="70"/>
      <c r="J60" s="11">
        <v>21</v>
      </c>
      <c r="K60" s="11"/>
      <c r="L60" s="11"/>
      <c r="M60" s="11"/>
      <c r="N60" s="11"/>
      <c r="O60" s="11"/>
      <c r="P60" s="11"/>
      <c r="Q60" s="11"/>
    </row>
    <row r="61" spans="2:17" x14ac:dyDescent="0.25">
      <c r="C61" s="55"/>
      <c r="D61" s="55"/>
      <c r="E61" s="1"/>
      <c r="H61" s="71" t="s">
        <v>16</v>
      </c>
      <c r="I61" s="71"/>
      <c r="J61" s="12">
        <f>J58/J60</f>
        <v>0.5714285714285714</v>
      </c>
      <c r="K61" s="13"/>
      <c r="L61" s="13"/>
      <c r="M61" s="13"/>
      <c r="N61" s="13"/>
      <c r="O61" s="13"/>
      <c r="P61" s="13"/>
      <c r="Q61" s="13"/>
    </row>
    <row r="62" spans="2:17" x14ac:dyDescent="0.25">
      <c r="C62" s="55"/>
      <c r="D62" s="55"/>
      <c r="E62" s="1"/>
      <c r="H62" s="71" t="s">
        <v>17</v>
      </c>
      <c r="I62" s="71"/>
      <c r="J62" s="12">
        <f>J59/J60</f>
        <v>0.42857142857142855</v>
      </c>
      <c r="K62" s="12"/>
      <c r="L62" s="13"/>
      <c r="M62" s="13"/>
      <c r="N62" s="13"/>
      <c r="O62" s="13"/>
      <c r="P62" s="13"/>
      <c r="Q62" s="13"/>
    </row>
    <row r="63" spans="2:17" x14ac:dyDescent="0.25">
      <c r="C63" s="55"/>
      <c r="D63" s="55"/>
      <c r="E63" s="8"/>
    </row>
    <row r="64" spans="2:17" x14ac:dyDescent="0.25">
      <c r="C64" s="1"/>
      <c r="D64" s="1"/>
      <c r="E64" s="8"/>
    </row>
    <row r="65" spans="10:16" x14ac:dyDescent="0.25">
      <c r="J65" s="72" t="s">
        <v>24</v>
      </c>
      <c r="K65" s="72"/>
      <c r="L65" s="72"/>
      <c r="M65" s="72"/>
      <c r="N65" s="72"/>
      <c r="O65" s="72"/>
      <c r="P65" s="72"/>
    </row>
    <row r="66" spans="10:16" x14ac:dyDescent="0.25">
      <c r="J66" s="73" t="s">
        <v>18</v>
      </c>
      <c r="K66" s="73"/>
      <c r="L66" s="73"/>
      <c r="M66" s="73"/>
      <c r="N66" s="73"/>
      <c r="O66" s="73"/>
      <c r="P66" s="73"/>
    </row>
  </sheetData>
  <mergeCells count="71"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23:I23"/>
    <mergeCell ref="D41:I41"/>
    <mergeCell ref="D24:I24"/>
    <mergeCell ref="D27:I27"/>
    <mergeCell ref="D28:I28"/>
    <mergeCell ref="D32:I32"/>
    <mergeCell ref="D33:I33"/>
    <mergeCell ref="D34:I34"/>
    <mergeCell ref="D36:I36"/>
    <mergeCell ref="D37:I37"/>
    <mergeCell ref="D38:I38"/>
    <mergeCell ref="D39:I39"/>
    <mergeCell ref="D40:I40"/>
    <mergeCell ref="D31:I31"/>
    <mergeCell ref="D25:I25"/>
    <mergeCell ref="D26:I26"/>
    <mergeCell ref="D17:I17"/>
    <mergeCell ref="D18:I18"/>
    <mergeCell ref="D22:I22"/>
    <mergeCell ref="D19:I19"/>
    <mergeCell ref="D13:I13"/>
    <mergeCell ref="D14:I14"/>
    <mergeCell ref="D15:I15"/>
    <mergeCell ref="D16:I16"/>
    <mergeCell ref="D20:I20"/>
    <mergeCell ref="D21:I21"/>
    <mergeCell ref="D29:I29"/>
    <mergeCell ref="D30:I30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9:I9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D3BD-92F6-482D-AD33-2B407C094388}">
  <dimension ref="B1:V55"/>
  <sheetViews>
    <sheetView topLeftCell="A30" zoomScale="90" zoomScaleNormal="90" workbookViewId="0">
      <selection activeCell="X7" sqref="X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1" width="4.42578125" customWidth="1"/>
  </cols>
  <sheetData>
    <row r="1" spans="2:22" x14ac:dyDescent="0.25">
      <c r="S1" s="17"/>
      <c r="T1" s="1"/>
      <c r="U1" s="1"/>
      <c r="V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  <c r="V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27</v>
      </c>
      <c r="K4" s="53"/>
      <c r="M4" t="s">
        <v>2</v>
      </c>
      <c r="N4" s="54" t="s">
        <v>33</v>
      </c>
      <c r="O4" s="54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45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23</v>
      </c>
      <c r="S8" s="1"/>
      <c r="T8" s="41"/>
      <c r="U8" s="1"/>
      <c r="V8" s="1"/>
    </row>
    <row r="9" spans="2:22" ht="15.75" x14ac:dyDescent="0.25">
      <c r="B9" s="6">
        <v>1</v>
      </c>
      <c r="C9" s="35" t="str">
        <f>[2]sheet1!B3</f>
        <v>231U0359</v>
      </c>
      <c r="D9" s="75" t="str">
        <f>[2]sheet1!C3</f>
        <v>ANTEMATE VELASCO ERICK</v>
      </c>
      <c r="E9" s="75"/>
      <c r="F9" s="75"/>
      <c r="G9" s="75"/>
      <c r="H9" s="75"/>
      <c r="I9" s="75"/>
      <c r="J9" s="4">
        <v>95</v>
      </c>
      <c r="K9" s="4"/>
      <c r="L9" s="4"/>
      <c r="M9" s="4"/>
      <c r="N9" s="4"/>
      <c r="O9" s="4"/>
      <c r="P9" s="4"/>
      <c r="Q9" s="15"/>
      <c r="S9" s="1"/>
      <c r="T9" s="1"/>
      <c r="U9" s="1"/>
      <c r="V9" s="1"/>
    </row>
    <row r="10" spans="2:22" ht="15.75" x14ac:dyDescent="0.25">
      <c r="B10" s="6">
        <f>B9+1</f>
        <v>2</v>
      </c>
      <c r="C10" s="35" t="str">
        <f>[2]sheet1!B4</f>
        <v>231U0360</v>
      </c>
      <c r="D10" s="75" t="str">
        <f>[2]sheet1!C4</f>
        <v>AVENDAÑO GUTIERREZ JOSE DAVID</v>
      </c>
      <c r="E10" s="75"/>
      <c r="F10" s="75"/>
      <c r="G10" s="75"/>
      <c r="H10" s="75"/>
      <c r="I10" s="75"/>
      <c r="J10" s="4">
        <v>70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ht="15.75" x14ac:dyDescent="0.25">
      <c r="B11" s="6">
        <v>3</v>
      </c>
      <c r="C11" s="35" t="str">
        <f>[2]sheet1!B5</f>
        <v>231U0361</v>
      </c>
      <c r="D11" s="75" t="str">
        <f>[2]sheet1!C5</f>
        <v>CALDERON SANCHEZ LUIS FERNANDO</v>
      </c>
      <c r="E11" s="75"/>
      <c r="F11" s="75"/>
      <c r="G11" s="75"/>
      <c r="H11" s="75"/>
      <c r="I11" s="75"/>
      <c r="J11" s="4">
        <v>0</v>
      </c>
      <c r="K11" s="4"/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ht="15.75" x14ac:dyDescent="0.25">
      <c r="B12" s="6">
        <f t="shared" ref="B12:B30" si="0">B11+1</f>
        <v>4</v>
      </c>
      <c r="C12" s="35" t="str">
        <f>[2]sheet1!B6</f>
        <v>221U0534</v>
      </c>
      <c r="D12" s="75" t="str">
        <f>[2]sheet1!C6</f>
        <v>COYOLT ROSENDO EDUARDO</v>
      </c>
      <c r="E12" s="75"/>
      <c r="F12" s="75"/>
      <c r="G12" s="75"/>
      <c r="H12" s="75"/>
      <c r="I12" s="75"/>
      <c r="J12" s="4">
        <v>0</v>
      </c>
      <c r="K12" s="4"/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ht="15.75" x14ac:dyDescent="0.25">
      <c r="B13" s="6">
        <f t="shared" si="0"/>
        <v>5</v>
      </c>
      <c r="C13" s="35" t="str">
        <f>[2]sheet1!B7</f>
        <v>231U0368</v>
      </c>
      <c r="D13" s="75" t="str">
        <f>[2]sheet1!C7</f>
        <v>DIAZ MENDEZ JOSE LUIS</v>
      </c>
      <c r="E13" s="75"/>
      <c r="F13" s="75"/>
      <c r="G13" s="75"/>
      <c r="H13" s="75"/>
      <c r="I13" s="75"/>
      <c r="J13" s="4">
        <v>95</v>
      </c>
      <c r="K13" s="4"/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ht="15.75" x14ac:dyDescent="0.25">
      <c r="B14" s="6">
        <f t="shared" si="0"/>
        <v>6</v>
      </c>
      <c r="C14" s="35" t="str">
        <f>[2]sheet1!B8</f>
        <v>231U0369</v>
      </c>
      <c r="D14" s="75" t="str">
        <f>[2]sheet1!C8</f>
        <v>DOMÍNGUEZ CRUZ JOSHUA</v>
      </c>
      <c r="E14" s="75"/>
      <c r="F14" s="75"/>
      <c r="G14" s="75"/>
      <c r="H14" s="75"/>
      <c r="I14" s="75"/>
      <c r="J14" s="4">
        <v>95</v>
      </c>
      <c r="K14" s="4"/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ht="15.75" x14ac:dyDescent="0.25">
      <c r="B15" s="6">
        <v>7</v>
      </c>
      <c r="C15" s="35" t="str">
        <f>[2]sheet1!B9</f>
        <v>231U0370</v>
      </c>
      <c r="D15" s="75" t="str">
        <f>[2]sheet1!C9</f>
        <v>ESPINOSA PALACIO PABLO</v>
      </c>
      <c r="E15" s="75"/>
      <c r="F15" s="75"/>
      <c r="G15" s="75"/>
      <c r="H15" s="75"/>
      <c r="I15" s="75"/>
      <c r="J15" s="4">
        <v>0</v>
      </c>
      <c r="K15" s="4"/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ht="15.75" x14ac:dyDescent="0.25">
      <c r="B16" s="6">
        <v>8</v>
      </c>
      <c r="C16" s="35" t="str">
        <f>[2]sheet1!B10</f>
        <v>221U0081</v>
      </c>
      <c r="D16" s="75" t="str">
        <f>[2]sheet1!C10</f>
        <v>FIGUEROA CORRO ARIEL DE JESUS</v>
      </c>
      <c r="E16" s="75"/>
      <c r="F16" s="75"/>
      <c r="G16" s="75"/>
      <c r="H16" s="75"/>
      <c r="I16" s="75"/>
      <c r="J16" s="4">
        <v>90</v>
      </c>
      <c r="K16" s="4"/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2:22" ht="15.75" x14ac:dyDescent="0.25">
      <c r="B17" s="6">
        <f t="shared" si="0"/>
        <v>9</v>
      </c>
      <c r="C17" s="35" t="str">
        <f>[2]sheet1!B11</f>
        <v>231U0377</v>
      </c>
      <c r="D17" s="75" t="str">
        <f>[2]sheet1!C11</f>
        <v>HIDALGO BRAVO GIOVANNI DE JESÚS</v>
      </c>
      <c r="E17" s="75"/>
      <c r="F17" s="75"/>
      <c r="G17" s="75"/>
      <c r="H17" s="75"/>
      <c r="I17" s="75"/>
      <c r="J17" s="4">
        <v>85</v>
      </c>
      <c r="K17" s="4"/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2:22" ht="15.75" x14ac:dyDescent="0.25">
      <c r="B18" s="6">
        <f t="shared" si="0"/>
        <v>10</v>
      </c>
      <c r="C18" s="35" t="str">
        <f>[2]sheet1!B12</f>
        <v>221U0543</v>
      </c>
      <c r="D18" s="75" t="str">
        <f>[2]sheet1!C12</f>
        <v>LUCHO PAXTIAN JOSE MARTIN</v>
      </c>
      <c r="E18" s="75"/>
      <c r="F18" s="75"/>
      <c r="G18" s="75"/>
      <c r="H18" s="75"/>
      <c r="I18" s="75"/>
      <c r="J18" s="4">
        <v>70</v>
      </c>
      <c r="K18" s="4"/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2:22" ht="15.75" x14ac:dyDescent="0.25">
      <c r="B19" s="6">
        <v>11</v>
      </c>
      <c r="C19" s="35" t="str">
        <f>[2]sheet1!B13</f>
        <v>231U0379</v>
      </c>
      <c r="D19" s="75" t="str">
        <f>[2]sheet1!C13</f>
        <v>LUCHO PAXTIÁN LUIS FABIO</v>
      </c>
      <c r="E19" s="75"/>
      <c r="F19" s="75"/>
      <c r="G19" s="75"/>
      <c r="H19" s="75"/>
      <c r="I19" s="75"/>
      <c r="J19" s="4">
        <v>100</v>
      </c>
      <c r="K19" s="4"/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2:22" ht="15.75" x14ac:dyDescent="0.25">
      <c r="B20" s="6">
        <f t="shared" si="0"/>
        <v>12</v>
      </c>
      <c r="C20" s="35" t="str">
        <f>[2]sheet1!B14</f>
        <v>221U0544</v>
      </c>
      <c r="D20" s="75" t="str">
        <f>[2]sheet1!C14</f>
        <v>LUNA RODRIGUEZ DILAN</v>
      </c>
      <c r="E20" s="75"/>
      <c r="F20" s="75"/>
      <c r="G20" s="75"/>
      <c r="H20" s="75"/>
      <c r="I20" s="75"/>
      <c r="J20" s="4">
        <v>0</v>
      </c>
      <c r="K20" s="4"/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2:22" ht="15.75" x14ac:dyDescent="0.25">
      <c r="B21" s="6">
        <v>13</v>
      </c>
      <c r="C21" s="35" t="str">
        <f>[2]sheet1!B15</f>
        <v>231U0382</v>
      </c>
      <c r="D21" s="75" t="str">
        <f>[2]sheet1!C15</f>
        <v>MARTINEZ MENDOZA RICARDO RAFAEL</v>
      </c>
      <c r="E21" s="75"/>
      <c r="F21" s="75"/>
      <c r="G21" s="75"/>
      <c r="H21" s="75"/>
      <c r="I21" s="75"/>
      <c r="J21" s="4">
        <v>90</v>
      </c>
      <c r="K21" s="4"/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2:22" ht="15.75" x14ac:dyDescent="0.25">
      <c r="B22" s="6">
        <f t="shared" si="0"/>
        <v>14</v>
      </c>
      <c r="C22" s="35" t="str">
        <f>[2]sheet1!B16</f>
        <v>231U0383</v>
      </c>
      <c r="D22" s="75" t="str">
        <f>[2]sheet1!C16</f>
        <v>MARTINEZ SOLIS ALESSANDRO</v>
      </c>
      <c r="E22" s="75"/>
      <c r="F22" s="75"/>
      <c r="G22" s="75"/>
      <c r="H22" s="75"/>
      <c r="I22" s="75"/>
      <c r="J22" s="4">
        <v>100</v>
      </c>
      <c r="K22" s="4"/>
      <c r="L22" s="4"/>
      <c r="M22" s="4"/>
      <c r="N22" s="4"/>
      <c r="O22" s="4"/>
      <c r="P22" s="4"/>
      <c r="Q22" s="15"/>
      <c r="S22" s="1"/>
      <c r="T22" s="1"/>
      <c r="U22" s="44"/>
      <c r="V22" s="40"/>
    </row>
    <row r="23" spans="2:22" ht="15.75" x14ac:dyDescent="0.25">
      <c r="B23" s="6">
        <v>15</v>
      </c>
      <c r="C23" s="36" t="str">
        <f>[2]sheet1!B17</f>
        <v>231U0388</v>
      </c>
      <c r="D23" s="75" t="str">
        <f>[2]sheet1!C17</f>
        <v>PARDO LOPEZ ZAINT</v>
      </c>
      <c r="E23" s="75"/>
      <c r="F23" s="75"/>
      <c r="G23" s="75"/>
      <c r="H23" s="75"/>
      <c r="I23" s="75"/>
      <c r="J23" s="4">
        <v>85</v>
      </c>
      <c r="K23" s="4"/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2:22" ht="15.75" x14ac:dyDescent="0.25">
      <c r="B24" s="6">
        <v>16</v>
      </c>
      <c r="C24" s="36" t="str">
        <f>[2]sheet1!B18</f>
        <v>231U0389</v>
      </c>
      <c r="D24" s="75" t="str">
        <f>[2]sheet1!C18</f>
        <v>PARRA XOLO ROBERTO OCTAVIO</v>
      </c>
      <c r="E24" s="75"/>
      <c r="F24" s="75"/>
      <c r="G24" s="75"/>
      <c r="H24" s="75"/>
      <c r="I24" s="75"/>
      <c r="J24" s="4">
        <v>95</v>
      </c>
      <c r="K24" s="4"/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2:22" ht="15.75" x14ac:dyDescent="0.25">
      <c r="B25" s="6">
        <v>17</v>
      </c>
      <c r="C25" s="35" t="str">
        <f>[2]sheet1!B19</f>
        <v>231U0391</v>
      </c>
      <c r="D25" s="75" t="str">
        <f>[2]sheet1!C19</f>
        <v>PEÑA MACARIO GABRIEL</v>
      </c>
      <c r="E25" s="75"/>
      <c r="F25" s="75"/>
      <c r="G25" s="75"/>
      <c r="H25" s="75"/>
      <c r="I25" s="75"/>
      <c r="J25" s="4">
        <v>95</v>
      </c>
      <c r="K25" s="4"/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2:22" ht="15.75" x14ac:dyDescent="0.25">
      <c r="B26" s="6">
        <v>18</v>
      </c>
      <c r="C26" s="35" t="str">
        <f>[2]sheet1!B20</f>
        <v>241U0596</v>
      </c>
      <c r="D26" s="75" t="str">
        <f>[2]sheet1!C20</f>
        <v>POLITO GONZALEZ JOSHUA</v>
      </c>
      <c r="E26" s="75"/>
      <c r="F26" s="75"/>
      <c r="G26" s="75"/>
      <c r="H26" s="75"/>
      <c r="I26" s="75"/>
      <c r="J26" s="4">
        <v>70</v>
      </c>
      <c r="K26" s="4"/>
      <c r="L26" s="4"/>
      <c r="M26" s="4"/>
      <c r="N26" s="4"/>
      <c r="O26" s="4"/>
      <c r="P26" s="4"/>
      <c r="Q26" s="15"/>
      <c r="S26" s="1"/>
      <c r="T26" s="1"/>
      <c r="U26" s="1"/>
      <c r="V26" s="1"/>
    </row>
    <row r="27" spans="2:22" ht="15.75" x14ac:dyDescent="0.25">
      <c r="B27" s="6">
        <f t="shared" si="0"/>
        <v>19</v>
      </c>
      <c r="C27" s="35" t="str">
        <f>[2]sheet1!B21</f>
        <v>231U0392</v>
      </c>
      <c r="D27" s="75" t="str">
        <f>[2]sheet1!C21</f>
        <v>PONCIANO AGUIRRE ARMANDO</v>
      </c>
      <c r="E27" s="75"/>
      <c r="F27" s="75"/>
      <c r="G27" s="75"/>
      <c r="H27" s="75"/>
      <c r="I27" s="75"/>
      <c r="J27" s="4">
        <v>70</v>
      </c>
      <c r="K27" s="4"/>
      <c r="L27" s="4"/>
      <c r="M27" s="4"/>
      <c r="N27" s="4"/>
      <c r="O27" s="4"/>
      <c r="P27" s="4"/>
      <c r="Q27" s="15"/>
      <c r="S27" s="1"/>
      <c r="T27" s="1"/>
      <c r="U27" s="1"/>
      <c r="V27" s="1"/>
    </row>
    <row r="28" spans="2:22" ht="15.75" x14ac:dyDescent="0.25">
      <c r="B28" s="6">
        <f t="shared" si="0"/>
        <v>20</v>
      </c>
      <c r="C28" s="35" t="str">
        <f>[2]sheet1!B22</f>
        <v>231U0393</v>
      </c>
      <c r="D28" s="75" t="str">
        <f>[2]sheet1!C22</f>
        <v>POXTAN MOJICA ERICK ROSENDO</v>
      </c>
      <c r="E28" s="75"/>
      <c r="F28" s="75"/>
      <c r="G28" s="75"/>
      <c r="H28" s="75"/>
      <c r="I28" s="75"/>
      <c r="J28" s="4">
        <v>95</v>
      </c>
      <c r="K28" s="4"/>
      <c r="L28" s="4"/>
      <c r="M28" s="4"/>
      <c r="N28" s="4"/>
      <c r="O28" s="4"/>
      <c r="P28" s="4"/>
      <c r="Q28" s="15"/>
      <c r="S28" s="1"/>
      <c r="T28" s="1"/>
      <c r="U28" s="1"/>
      <c r="V28" s="1"/>
    </row>
    <row r="29" spans="2:22" ht="15.75" x14ac:dyDescent="0.25">
      <c r="B29" s="6">
        <f t="shared" si="0"/>
        <v>21</v>
      </c>
      <c r="C29" s="35" t="str">
        <f>[2]sheet1!B23</f>
        <v>231U0396</v>
      </c>
      <c r="D29" s="75" t="str">
        <f>[2]sheet1!C23</f>
        <v>RODRIGUEZ CORTES KAROL GUADALUPE</v>
      </c>
      <c r="E29" s="75"/>
      <c r="F29" s="75"/>
      <c r="G29" s="75"/>
      <c r="H29" s="75"/>
      <c r="I29" s="75"/>
      <c r="J29" s="4">
        <v>85</v>
      </c>
      <c r="K29" s="4"/>
      <c r="L29" s="4"/>
      <c r="M29" s="4"/>
      <c r="N29" s="4"/>
      <c r="O29" s="4"/>
      <c r="P29" s="4"/>
      <c r="Q29" s="15"/>
      <c r="S29" s="1"/>
      <c r="T29" s="1"/>
      <c r="U29" s="1"/>
      <c r="V29" s="1"/>
    </row>
    <row r="30" spans="2:22" ht="15.75" x14ac:dyDescent="0.25">
      <c r="B30" s="6">
        <f t="shared" si="0"/>
        <v>22</v>
      </c>
      <c r="C30" s="35" t="str">
        <f>[2]sheet1!B24</f>
        <v>241U0006</v>
      </c>
      <c r="D30" s="75" t="str">
        <f>[2]sheet1!C24</f>
        <v>SALAZAR ABRAJAN ALEXIS</v>
      </c>
      <c r="E30" s="75"/>
      <c r="F30" s="75"/>
      <c r="G30" s="75"/>
      <c r="H30" s="75"/>
      <c r="I30" s="75"/>
      <c r="J30" s="4">
        <v>0</v>
      </c>
      <c r="K30" s="4"/>
      <c r="L30" s="4"/>
      <c r="M30" s="4"/>
      <c r="N30" s="4"/>
      <c r="O30" s="4"/>
      <c r="P30" s="4"/>
      <c r="Q30" s="15"/>
      <c r="S30" s="1"/>
      <c r="T30" s="1"/>
      <c r="U30" s="1"/>
      <c r="V30" s="1"/>
    </row>
    <row r="31" spans="2:22" x14ac:dyDescent="0.25">
      <c r="B31" s="6">
        <v>23</v>
      </c>
      <c r="C31" s="37" t="str">
        <f>[2]sheet1!B25</f>
        <v>231U0401</v>
      </c>
      <c r="D31" s="74" t="str">
        <f>[2]sheet1!C25</f>
        <v>TORNADO MARTINEZ MELISSA</v>
      </c>
      <c r="E31" s="74"/>
      <c r="F31" s="74"/>
      <c r="G31" s="74"/>
      <c r="H31" s="74"/>
      <c r="I31" s="74"/>
      <c r="J31" s="4">
        <v>95</v>
      </c>
      <c r="K31" s="4"/>
      <c r="L31" s="4"/>
      <c r="M31" s="4"/>
      <c r="N31" s="4"/>
      <c r="O31" s="4"/>
      <c r="P31" s="4"/>
      <c r="Q31" s="15"/>
      <c r="T31" s="1"/>
      <c r="V31" s="1"/>
    </row>
    <row r="32" spans="2:22" x14ac:dyDescent="0.25">
      <c r="B32" s="6">
        <v>24</v>
      </c>
      <c r="C32" s="37" t="str">
        <f>[2]sheet1!B26</f>
        <v>221U0565</v>
      </c>
      <c r="D32" s="74" t="str">
        <f>[2]sheet1!C26</f>
        <v>VELASCO XOLO JOSE ROBERTO</v>
      </c>
      <c r="E32" s="74"/>
      <c r="F32" s="74"/>
      <c r="G32" s="74"/>
      <c r="H32" s="74"/>
      <c r="I32" s="74"/>
      <c r="J32" s="4">
        <v>0</v>
      </c>
      <c r="K32" s="4"/>
      <c r="L32" s="4"/>
      <c r="M32" s="4"/>
      <c r="N32" s="4"/>
      <c r="O32" s="4"/>
      <c r="P32" s="4"/>
      <c r="Q32" s="15"/>
      <c r="T32" s="1"/>
      <c r="V32" s="1"/>
    </row>
    <row r="33" spans="2:17" x14ac:dyDescent="0.25">
      <c r="B33" s="6"/>
      <c r="C33" s="18"/>
      <c r="D33" s="74"/>
      <c r="E33" s="74"/>
      <c r="F33" s="74"/>
      <c r="G33" s="74"/>
      <c r="H33" s="74"/>
      <c r="I33" s="74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/>
      <c r="C34" s="18"/>
      <c r="D34" s="74"/>
      <c r="E34" s="74"/>
      <c r="F34" s="74"/>
      <c r="G34" s="74"/>
      <c r="H34" s="74"/>
      <c r="I34" s="74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/>
      <c r="C35" s="18"/>
      <c r="D35" s="74"/>
      <c r="E35" s="74"/>
      <c r="F35" s="74"/>
      <c r="G35" s="74"/>
      <c r="H35" s="74"/>
      <c r="I35" s="74"/>
      <c r="J35" s="4"/>
      <c r="K35" s="4"/>
      <c r="L35" s="4"/>
      <c r="M35" s="4"/>
      <c r="N35" s="4"/>
      <c r="O35" s="4"/>
      <c r="P35" s="4"/>
      <c r="Q35" s="15"/>
    </row>
    <row r="36" spans="2:17" ht="15.75" x14ac:dyDescent="0.25">
      <c r="B36" s="6"/>
      <c r="C36" s="6"/>
      <c r="D36" s="76"/>
      <c r="E36" s="77"/>
      <c r="F36" s="77"/>
      <c r="G36" s="77"/>
      <c r="H36" s="77"/>
      <c r="I36" s="78"/>
      <c r="J36" s="4"/>
      <c r="K36" s="4"/>
      <c r="L36" s="4"/>
      <c r="M36" s="4"/>
      <c r="N36" s="4"/>
      <c r="O36" s="4"/>
      <c r="P36" s="4"/>
      <c r="Q36" s="15"/>
    </row>
    <row r="37" spans="2:17" ht="15.75" x14ac:dyDescent="0.25">
      <c r="B37" s="6"/>
      <c r="C37" s="6"/>
      <c r="D37" s="76"/>
      <c r="E37" s="77"/>
      <c r="F37" s="77"/>
      <c r="G37" s="77"/>
      <c r="H37" s="77"/>
      <c r="I37" s="78"/>
      <c r="J37" s="4"/>
      <c r="K37" s="4"/>
      <c r="L37" s="4"/>
      <c r="M37" s="4"/>
      <c r="N37" s="4"/>
      <c r="O37" s="4"/>
      <c r="P37" s="4"/>
      <c r="Q37" s="15"/>
    </row>
    <row r="38" spans="2:17" ht="15.75" x14ac:dyDescent="0.25">
      <c r="B38" s="6"/>
      <c r="C38" s="7"/>
      <c r="D38" s="76"/>
      <c r="E38" s="77"/>
      <c r="F38" s="77"/>
      <c r="G38" s="77"/>
      <c r="H38" s="77"/>
      <c r="I38" s="78"/>
      <c r="J38" s="4"/>
      <c r="K38" s="4"/>
      <c r="L38" s="4"/>
      <c r="M38" s="4"/>
      <c r="N38" s="4"/>
      <c r="O38" s="4"/>
      <c r="P38" s="4"/>
      <c r="Q38" s="15"/>
    </row>
    <row r="39" spans="2:17" ht="15.75" x14ac:dyDescent="0.25">
      <c r="B39" s="6"/>
      <c r="C39" s="7"/>
      <c r="D39" s="76"/>
      <c r="E39" s="77"/>
      <c r="F39" s="77"/>
      <c r="G39" s="77"/>
      <c r="H39" s="77"/>
      <c r="I39" s="78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/>
      <c r="C40" s="7"/>
      <c r="D40" s="65"/>
      <c r="E40" s="65"/>
      <c r="F40" s="65"/>
      <c r="G40" s="65"/>
      <c r="H40" s="65"/>
      <c r="I40" s="65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/>
      <c r="C41" s="7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/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/>
      <c r="C43" s="7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/>
      <c r="C44" s="7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/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/>
      <c r="C46" s="3"/>
      <c r="D46" s="66"/>
      <c r="E46" s="67"/>
      <c r="F46" s="67"/>
      <c r="G46" s="67"/>
      <c r="H46" s="67"/>
      <c r="I46" s="68"/>
      <c r="J46" s="3"/>
      <c r="K46" s="3"/>
      <c r="L46" s="3"/>
      <c r="M46" s="3"/>
      <c r="N46" s="3"/>
      <c r="O46" s="3"/>
      <c r="P46" s="3"/>
      <c r="Q46" s="15"/>
    </row>
    <row r="47" spans="2:17" x14ac:dyDescent="0.25">
      <c r="C47" s="55"/>
      <c r="D47" s="55"/>
      <c r="E47" s="1"/>
      <c r="H47" s="69" t="s">
        <v>19</v>
      </c>
      <c r="I47" s="69"/>
      <c r="J47" s="10">
        <v>18</v>
      </c>
      <c r="K47" s="10"/>
      <c r="L47" s="10"/>
      <c r="M47" s="10"/>
      <c r="N47" s="10"/>
      <c r="O47" s="10"/>
      <c r="P47" s="10"/>
      <c r="Q47" s="14"/>
    </row>
    <row r="48" spans="2:17" x14ac:dyDescent="0.25">
      <c r="C48" s="55"/>
      <c r="D48" s="55"/>
      <c r="E48" s="8"/>
      <c r="H48" s="70" t="s">
        <v>20</v>
      </c>
      <c r="I48" s="70"/>
      <c r="J48" s="11">
        <v>6</v>
      </c>
      <c r="K48" s="11"/>
      <c r="L48" s="11"/>
      <c r="M48" s="11"/>
      <c r="N48" s="11"/>
      <c r="O48" s="11"/>
      <c r="P48" s="11"/>
      <c r="Q48" s="11"/>
    </row>
    <row r="49" spans="3:17" x14ac:dyDescent="0.25">
      <c r="C49" s="55"/>
      <c r="D49" s="55"/>
      <c r="E49" s="55"/>
      <c r="H49" s="70" t="s">
        <v>21</v>
      </c>
      <c r="I49" s="70"/>
      <c r="J49" s="11">
        <v>24</v>
      </c>
      <c r="K49" s="11"/>
      <c r="L49" s="11"/>
      <c r="M49" s="11"/>
      <c r="N49" s="11"/>
      <c r="O49" s="11"/>
      <c r="P49" s="11"/>
      <c r="Q49" s="11"/>
    </row>
    <row r="50" spans="3:17" x14ac:dyDescent="0.25">
      <c r="C50" s="55"/>
      <c r="D50" s="55"/>
      <c r="E50" s="1"/>
      <c r="H50" s="71" t="s">
        <v>16</v>
      </c>
      <c r="I50" s="71"/>
      <c r="J50" s="12">
        <f>J47/J49</f>
        <v>0.75</v>
      </c>
      <c r="K50" s="13"/>
      <c r="L50" s="13"/>
      <c r="M50" s="13"/>
      <c r="N50" s="13"/>
      <c r="O50" s="13"/>
      <c r="P50" s="13"/>
      <c r="Q50" s="13"/>
    </row>
    <row r="51" spans="3:17" x14ac:dyDescent="0.25">
      <c r="C51" s="55"/>
      <c r="D51" s="55"/>
      <c r="E51" s="1"/>
      <c r="H51" s="71" t="s">
        <v>17</v>
      </c>
      <c r="I51" s="71"/>
      <c r="J51" s="12">
        <f>J48/J49</f>
        <v>0.25</v>
      </c>
      <c r="K51" s="12"/>
      <c r="L51" s="13"/>
      <c r="M51" s="13"/>
      <c r="N51" s="13"/>
      <c r="O51" s="13"/>
      <c r="P51" s="13"/>
      <c r="Q51" s="13"/>
    </row>
    <row r="52" spans="3:17" x14ac:dyDescent="0.25">
      <c r="C52" s="55"/>
      <c r="D52" s="55"/>
      <c r="E52" s="8"/>
    </row>
    <row r="53" spans="3:17" x14ac:dyDescent="0.25">
      <c r="C53" s="1"/>
      <c r="D53" s="1"/>
      <c r="E53" s="8"/>
    </row>
    <row r="54" spans="3:17" x14ac:dyDescent="0.25">
      <c r="J54" s="72" t="s">
        <v>24</v>
      </c>
      <c r="K54" s="72"/>
      <c r="L54" s="72"/>
      <c r="M54" s="72"/>
      <c r="N54" s="72"/>
      <c r="O54" s="72"/>
      <c r="P54" s="72"/>
    </row>
    <row r="55" spans="3:17" x14ac:dyDescent="0.25">
      <c r="J55" s="73" t="s">
        <v>18</v>
      </c>
      <c r="K55" s="73"/>
      <c r="L55" s="73"/>
      <c r="M55" s="73"/>
      <c r="N55" s="73"/>
      <c r="O55" s="73"/>
      <c r="P55" s="73"/>
    </row>
  </sheetData>
  <mergeCells count="60">
    <mergeCell ref="J55:P55"/>
    <mergeCell ref="C50:D50"/>
    <mergeCell ref="H50:I50"/>
    <mergeCell ref="C51:D51"/>
    <mergeCell ref="H51:I51"/>
    <mergeCell ref="C52:D52"/>
    <mergeCell ref="J54:P54"/>
    <mergeCell ref="C49:E49"/>
    <mergeCell ref="H49:I4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48:D48"/>
    <mergeCell ref="H48:I48"/>
    <mergeCell ref="D8:I8"/>
    <mergeCell ref="D36:I36"/>
    <mergeCell ref="D37:I37"/>
    <mergeCell ref="D38:I38"/>
    <mergeCell ref="D39:I39"/>
    <mergeCell ref="D23:I23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20:I20"/>
    <mergeCell ref="D21:I21"/>
    <mergeCell ref="D22:I22"/>
    <mergeCell ref="D24:I24"/>
    <mergeCell ref="D25:I25"/>
    <mergeCell ref="D26:I26"/>
    <mergeCell ref="D27:I27"/>
    <mergeCell ref="D28:I28"/>
    <mergeCell ref="D29:I29"/>
    <mergeCell ref="D35:I35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topLeftCell="A35" zoomScaleNormal="100" workbookViewId="0">
      <selection activeCell="T27" sqref="T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8.28515625" customWidth="1"/>
    <col min="16" max="16" width="5.7109375" customWidth="1"/>
    <col min="17" max="17" width="8.7109375" customWidth="1"/>
    <col min="18" max="19" width="5.7109375" customWidth="1"/>
    <col min="20" max="20" width="9.42578125" customWidth="1"/>
    <col min="21" max="21" width="3.85546875" customWidth="1"/>
    <col min="22" max="22" width="8.28515625" customWidth="1"/>
  </cols>
  <sheetData>
    <row r="1" spans="2:22" x14ac:dyDescent="0.25">
      <c r="S1" s="1"/>
      <c r="T1" s="1"/>
      <c r="U1" s="1"/>
      <c r="V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  <c r="V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52" t="s">
        <v>25</v>
      </c>
      <c r="E4" s="52"/>
      <c r="F4" s="52"/>
      <c r="G4" s="52"/>
      <c r="I4" t="s">
        <v>1</v>
      </c>
      <c r="J4" s="53" t="s">
        <v>32</v>
      </c>
      <c r="K4" s="53"/>
      <c r="M4" t="s">
        <v>2</v>
      </c>
      <c r="N4" s="54" t="s">
        <v>34</v>
      </c>
      <c r="O4" s="54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3" t="s">
        <v>26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41"/>
      <c r="U8" s="1"/>
      <c r="V8" s="41"/>
    </row>
    <row r="9" spans="2:22" x14ac:dyDescent="0.25">
      <c r="B9" s="6">
        <v>1</v>
      </c>
      <c r="C9" s="38" t="str">
        <f>[3]sheet1!B3</f>
        <v>231U0358</v>
      </c>
      <c r="D9" s="91" t="str">
        <f>[3]sheet1!C3</f>
        <v>ACUA SINTA JOAHAN JAEL</v>
      </c>
      <c r="E9" s="92"/>
      <c r="F9" s="92"/>
      <c r="G9" s="92"/>
      <c r="H9" s="92"/>
      <c r="I9" s="93"/>
      <c r="J9" s="4">
        <v>0</v>
      </c>
      <c r="K9" s="4"/>
      <c r="L9" s="4"/>
      <c r="M9" s="4"/>
      <c r="N9" s="4"/>
      <c r="O9" s="4"/>
      <c r="P9" s="4"/>
      <c r="Q9" s="15"/>
      <c r="S9" s="1"/>
      <c r="T9" s="1"/>
      <c r="U9" s="44"/>
      <c r="V9" s="1"/>
    </row>
    <row r="10" spans="2:22" x14ac:dyDescent="0.25">
      <c r="B10" s="6">
        <v>2</v>
      </c>
      <c r="C10" s="38" t="str">
        <f>[3]sheet1!B4</f>
        <v>221U0186</v>
      </c>
      <c r="D10" s="79" t="str">
        <f>[3]sheet1!C4</f>
        <v>ANTELE OBIL ELIXANDRO</v>
      </c>
      <c r="E10" s="80"/>
      <c r="F10" s="80"/>
      <c r="G10" s="80"/>
      <c r="H10" s="80"/>
      <c r="I10" s="81"/>
      <c r="J10" s="4">
        <v>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6">
        <v>3</v>
      </c>
      <c r="C11" s="38" t="str">
        <f>[3]sheet1!B5</f>
        <v>231U0366</v>
      </c>
      <c r="D11" s="79" t="str">
        <f>[3]sheet1!C5</f>
        <v>COBIX QUIALA ADRIAN</v>
      </c>
      <c r="E11" s="80"/>
      <c r="F11" s="80"/>
      <c r="G11" s="80"/>
      <c r="H11" s="80"/>
      <c r="I11" s="81"/>
      <c r="J11" s="4">
        <v>95</v>
      </c>
      <c r="K11" s="4"/>
      <c r="L11" s="4"/>
      <c r="M11" s="4"/>
      <c r="N11" s="4"/>
      <c r="O11" s="4"/>
      <c r="P11" s="4"/>
      <c r="Q11" s="15"/>
      <c r="S11" s="1"/>
      <c r="T11" s="1"/>
      <c r="U11" s="1"/>
      <c r="V11" s="1"/>
    </row>
    <row r="12" spans="2:22" x14ac:dyDescent="0.25">
      <c r="B12" s="6">
        <v>4</v>
      </c>
      <c r="C12" s="38" t="str">
        <f>[3]sheet1!B6</f>
        <v>231U0145</v>
      </c>
      <c r="D12" s="79" t="str">
        <f>[3]sheet1!C6</f>
        <v>COMI COYOLT ALAN</v>
      </c>
      <c r="E12" s="80"/>
      <c r="F12" s="80"/>
      <c r="G12" s="80"/>
      <c r="H12" s="80"/>
      <c r="I12" s="81"/>
      <c r="J12" s="4">
        <v>80</v>
      </c>
      <c r="K12" s="4"/>
      <c r="L12" s="4"/>
      <c r="M12" s="4"/>
      <c r="N12" s="4"/>
      <c r="O12" s="4"/>
      <c r="P12" s="4"/>
      <c r="Q12" s="15"/>
      <c r="S12" s="1"/>
      <c r="T12" s="1"/>
      <c r="U12" s="1"/>
      <c r="V12" s="1"/>
    </row>
    <row r="13" spans="2:22" x14ac:dyDescent="0.25">
      <c r="B13" s="6">
        <v>5</v>
      </c>
      <c r="C13" s="38" t="str">
        <f>[3]sheet1!B7</f>
        <v>231U0373</v>
      </c>
      <c r="D13" s="79" t="str">
        <f>[3]sheet1!C7</f>
        <v>GAMEZ DOMINGUEZ MARCO ANTONIO</v>
      </c>
      <c r="E13" s="80"/>
      <c r="F13" s="80"/>
      <c r="G13" s="80"/>
      <c r="H13" s="80"/>
      <c r="I13" s="81"/>
      <c r="J13" s="4">
        <v>90</v>
      </c>
      <c r="K13" s="4"/>
      <c r="L13" s="4"/>
      <c r="M13" s="4"/>
      <c r="N13" s="4"/>
      <c r="O13" s="4"/>
      <c r="P13" s="4"/>
      <c r="Q13" s="15"/>
      <c r="S13" s="1"/>
      <c r="T13" s="1"/>
      <c r="U13" s="1"/>
      <c r="V13" s="1"/>
    </row>
    <row r="14" spans="2:22" x14ac:dyDescent="0.25">
      <c r="B14" s="6">
        <v>6</v>
      </c>
      <c r="C14" s="38" t="str">
        <f>[3]sheet1!B8</f>
        <v>231U0375</v>
      </c>
      <c r="D14" s="79" t="str">
        <f>[3]sheet1!C8</f>
        <v>GOMEZ HERNANDEZ LUIS ERNESTO</v>
      </c>
      <c r="E14" s="80"/>
      <c r="F14" s="80"/>
      <c r="G14" s="80"/>
      <c r="H14" s="80"/>
      <c r="I14" s="81"/>
      <c r="J14" s="4">
        <v>90</v>
      </c>
      <c r="K14" s="4"/>
      <c r="L14" s="4"/>
      <c r="M14" s="4"/>
      <c r="N14" s="4"/>
      <c r="O14" s="4"/>
      <c r="P14" s="4"/>
      <c r="Q14" s="15"/>
      <c r="S14" s="1"/>
      <c r="T14" s="1"/>
      <c r="U14" s="1"/>
      <c r="V14" s="1"/>
    </row>
    <row r="15" spans="2:22" x14ac:dyDescent="0.25">
      <c r="B15" s="6">
        <v>7</v>
      </c>
      <c r="C15" s="38" t="str">
        <f>[3]sheet1!B9</f>
        <v>231U0376</v>
      </c>
      <c r="D15" s="79" t="str">
        <f>[3]sheet1!C9</f>
        <v>HERRERA ANTONIO JOSE DE JESUS</v>
      </c>
      <c r="E15" s="80"/>
      <c r="F15" s="80"/>
      <c r="G15" s="80"/>
      <c r="H15" s="80"/>
      <c r="I15" s="81"/>
      <c r="J15" s="4">
        <v>0</v>
      </c>
      <c r="K15" s="4"/>
      <c r="L15" s="4"/>
      <c r="M15" s="4"/>
      <c r="N15" s="4"/>
      <c r="O15" s="4"/>
      <c r="P15" s="4"/>
      <c r="Q15" s="15"/>
      <c r="S15" s="1"/>
      <c r="T15" s="1"/>
      <c r="U15" s="1"/>
      <c r="V15" s="1"/>
    </row>
    <row r="16" spans="2:22" x14ac:dyDescent="0.25">
      <c r="B16" s="6">
        <v>8</v>
      </c>
      <c r="C16" s="38" t="str">
        <f>[3]sheet1!B10</f>
        <v>231U0378</v>
      </c>
      <c r="D16" s="79" t="str">
        <f>[3]sheet1!C10</f>
        <v>ISIDORO VAZQUEZ JOSE AZIEL</v>
      </c>
      <c r="E16" s="80"/>
      <c r="F16" s="80"/>
      <c r="G16" s="80"/>
      <c r="H16" s="80"/>
      <c r="I16" s="81"/>
      <c r="J16" s="4">
        <v>90</v>
      </c>
      <c r="K16" s="4"/>
      <c r="L16" s="4"/>
      <c r="M16" s="4"/>
      <c r="N16" s="4"/>
      <c r="O16" s="4"/>
      <c r="P16" s="4"/>
      <c r="Q16" s="15"/>
      <c r="S16" s="1"/>
      <c r="T16" s="1"/>
      <c r="U16" s="1"/>
      <c r="V16" s="1"/>
    </row>
    <row r="17" spans="1:22" x14ac:dyDescent="0.25">
      <c r="B17" s="6">
        <v>9</v>
      </c>
      <c r="C17" s="38" t="str">
        <f>[3]sheet1!B11</f>
        <v>231U0039</v>
      </c>
      <c r="D17" s="79" t="str">
        <f>[3]sheet1!C11</f>
        <v>IXTEPAN POLITO MARCOS</v>
      </c>
      <c r="E17" s="80"/>
      <c r="F17" s="80"/>
      <c r="G17" s="80"/>
      <c r="H17" s="80"/>
      <c r="I17" s="81"/>
      <c r="J17" s="4">
        <v>95</v>
      </c>
      <c r="K17" s="4"/>
      <c r="L17" s="4"/>
      <c r="M17" s="4"/>
      <c r="N17" s="4"/>
      <c r="O17" s="4"/>
      <c r="P17" s="4"/>
      <c r="Q17" s="15"/>
      <c r="S17" s="1"/>
      <c r="T17" s="1"/>
      <c r="U17" s="1"/>
      <c r="V17" s="1"/>
    </row>
    <row r="18" spans="1:22" x14ac:dyDescent="0.25">
      <c r="B18" s="6">
        <v>10</v>
      </c>
      <c r="C18" s="38" t="str">
        <f>[3]sheet1!B12</f>
        <v>231U0380</v>
      </c>
      <c r="D18" s="79" t="str">
        <f>[3]sheet1!C12</f>
        <v>MALAGA QUINO ÁNGEL DE JESÚS</v>
      </c>
      <c r="E18" s="80"/>
      <c r="F18" s="80"/>
      <c r="G18" s="80"/>
      <c r="H18" s="80"/>
      <c r="I18" s="81"/>
      <c r="J18" s="4">
        <v>85</v>
      </c>
      <c r="K18" s="4"/>
      <c r="L18" s="4"/>
      <c r="M18" s="4"/>
      <c r="N18" s="4"/>
      <c r="O18" s="4"/>
      <c r="P18" s="4"/>
      <c r="Q18" s="15"/>
      <c r="S18" s="1"/>
      <c r="T18" s="1"/>
      <c r="U18" s="1"/>
      <c r="V18" s="1"/>
    </row>
    <row r="19" spans="1:22" x14ac:dyDescent="0.25">
      <c r="B19" s="6">
        <v>11</v>
      </c>
      <c r="C19" s="38" t="str">
        <f>[3]sheet1!B13</f>
        <v>231U0386</v>
      </c>
      <c r="D19" s="79" t="str">
        <f>[3]sheet1!C13</f>
        <v>MIGUELES LOPEZ BRIANA PAOLA</v>
      </c>
      <c r="E19" s="80"/>
      <c r="F19" s="80"/>
      <c r="G19" s="80"/>
      <c r="H19" s="80"/>
      <c r="I19" s="81"/>
      <c r="J19" s="4">
        <v>90</v>
      </c>
      <c r="K19" s="4"/>
      <c r="L19" s="4"/>
      <c r="M19" s="4"/>
      <c r="N19" s="4"/>
      <c r="O19" s="4"/>
      <c r="P19" s="4"/>
      <c r="Q19" s="15"/>
      <c r="S19" s="1"/>
      <c r="T19" s="1"/>
      <c r="U19" s="1"/>
      <c r="V19" s="1"/>
    </row>
    <row r="20" spans="1:22" x14ac:dyDescent="0.25">
      <c r="B20" s="6">
        <v>12</v>
      </c>
      <c r="C20" s="38" t="str">
        <f>[3]sheet1!B14</f>
        <v>231U0394</v>
      </c>
      <c r="D20" s="79" t="str">
        <f>[3]sheet1!C14</f>
        <v>QUINO BELLI CARLOS KARIM</v>
      </c>
      <c r="E20" s="80"/>
      <c r="F20" s="80"/>
      <c r="G20" s="80"/>
      <c r="H20" s="80"/>
      <c r="I20" s="81"/>
      <c r="J20" s="4">
        <v>95</v>
      </c>
      <c r="K20" s="4"/>
      <c r="L20" s="4"/>
      <c r="M20" s="4"/>
      <c r="N20" s="4"/>
      <c r="O20" s="4"/>
      <c r="P20" s="4"/>
      <c r="Q20" s="15"/>
      <c r="S20" s="1"/>
      <c r="T20" s="1"/>
      <c r="U20" s="1"/>
      <c r="V20" s="1"/>
    </row>
    <row r="21" spans="1:22" x14ac:dyDescent="0.25">
      <c r="B21" s="6">
        <v>13</v>
      </c>
      <c r="C21" s="38" t="str">
        <f>[3]sheet1!B15</f>
        <v>221U0556</v>
      </c>
      <c r="D21" s="79" t="str">
        <f>[3]sheet1!C15</f>
        <v>QUINO OCHOA CARLOS AGUSTIN</v>
      </c>
      <c r="E21" s="80"/>
      <c r="F21" s="80"/>
      <c r="G21" s="80"/>
      <c r="H21" s="80"/>
      <c r="I21" s="81"/>
      <c r="J21" s="4">
        <v>0</v>
      </c>
      <c r="K21" s="4"/>
      <c r="L21" s="4"/>
      <c r="M21" s="4"/>
      <c r="N21" s="4"/>
      <c r="O21" s="4"/>
      <c r="P21" s="4"/>
      <c r="Q21" s="15"/>
      <c r="S21" s="1"/>
      <c r="T21" s="1"/>
      <c r="U21" s="1"/>
      <c r="V21" s="1"/>
    </row>
    <row r="22" spans="1:22" x14ac:dyDescent="0.25">
      <c r="B22" s="6">
        <v>14</v>
      </c>
      <c r="C22" s="38" t="str">
        <f>[3]sheet1!B16</f>
        <v>231U0397</v>
      </c>
      <c r="D22" s="79" t="str">
        <f>[3]sheet1!C16</f>
        <v>RODRIGUEZ LOPEZ SAUL ALDAHIR</v>
      </c>
      <c r="E22" s="80"/>
      <c r="F22" s="80"/>
      <c r="G22" s="80"/>
      <c r="H22" s="80"/>
      <c r="I22" s="81"/>
      <c r="J22" s="4">
        <v>85</v>
      </c>
      <c r="K22" s="4"/>
      <c r="L22" s="4"/>
      <c r="M22" s="4"/>
      <c r="N22" s="4"/>
      <c r="O22" s="4"/>
      <c r="P22" s="4"/>
      <c r="Q22" s="15"/>
      <c r="S22" s="1"/>
      <c r="T22" s="1"/>
      <c r="U22" s="1"/>
      <c r="V22" s="1"/>
    </row>
    <row r="23" spans="1:22" x14ac:dyDescent="0.25">
      <c r="B23" s="6">
        <v>15</v>
      </c>
      <c r="C23" s="38" t="str">
        <f>[3]sheet1!B17</f>
        <v>231U0398</v>
      </c>
      <c r="D23" s="79" t="str">
        <f>[3]sheet1!C17</f>
        <v>RUIZ SAENZ BRAYAN EMMANUEL</v>
      </c>
      <c r="E23" s="80"/>
      <c r="F23" s="80"/>
      <c r="G23" s="80"/>
      <c r="H23" s="80"/>
      <c r="I23" s="81"/>
      <c r="J23" s="4">
        <v>90</v>
      </c>
      <c r="K23" s="4"/>
      <c r="L23" s="4"/>
      <c r="M23" s="4"/>
      <c r="N23" s="4"/>
      <c r="O23" s="4"/>
      <c r="P23" s="4"/>
      <c r="Q23" s="15"/>
      <c r="S23" s="1"/>
      <c r="T23" s="1"/>
      <c r="U23" s="1"/>
      <c r="V23" s="1"/>
    </row>
    <row r="24" spans="1:22" x14ac:dyDescent="0.25">
      <c r="B24" s="6">
        <v>16</v>
      </c>
      <c r="C24" s="39" t="str">
        <f>[3]sheet1!B18</f>
        <v>231U0399</v>
      </c>
      <c r="D24" s="79" t="str">
        <f>[3]sheet1!C18</f>
        <v>SANDOVAL HUERTA ELIAS DE JESUS</v>
      </c>
      <c r="E24" s="80"/>
      <c r="F24" s="80"/>
      <c r="G24" s="80"/>
      <c r="H24" s="80"/>
      <c r="I24" s="81"/>
      <c r="J24" s="4">
        <v>95</v>
      </c>
      <c r="K24" s="4"/>
      <c r="L24" s="4"/>
      <c r="M24" s="4"/>
      <c r="N24" s="4"/>
      <c r="O24" s="4"/>
      <c r="P24" s="4"/>
      <c r="Q24" s="15"/>
      <c r="S24" s="1"/>
      <c r="T24" s="1"/>
      <c r="U24" s="1"/>
      <c r="V24" s="1"/>
    </row>
    <row r="25" spans="1:22" x14ac:dyDescent="0.25">
      <c r="B25" s="6">
        <v>17</v>
      </c>
      <c r="C25" s="38" t="str">
        <f>[3]sheet1!B19</f>
        <v>231U0400</v>
      </c>
      <c r="D25" s="79" t="str">
        <f>[3]sheet1!C19</f>
        <v>TEOBAL ORTIZ EVELYN MONSERRAT</v>
      </c>
      <c r="E25" s="80"/>
      <c r="F25" s="80"/>
      <c r="G25" s="80"/>
      <c r="H25" s="80"/>
      <c r="I25" s="81"/>
      <c r="J25" s="4">
        <v>85</v>
      </c>
      <c r="K25" s="4"/>
      <c r="L25" s="4"/>
      <c r="M25" s="4"/>
      <c r="N25" s="4"/>
      <c r="O25" s="4"/>
      <c r="P25" s="4"/>
      <c r="Q25" s="15"/>
      <c r="S25" s="1"/>
      <c r="T25" s="1"/>
      <c r="U25" s="1"/>
      <c r="V25" s="1"/>
    </row>
    <row r="26" spans="1:22" x14ac:dyDescent="0.25">
      <c r="B26" s="6">
        <v>18</v>
      </c>
      <c r="C26" s="38"/>
      <c r="D26" s="79"/>
      <c r="E26" s="80"/>
      <c r="F26" s="80"/>
      <c r="G26" s="80"/>
      <c r="H26" s="80"/>
      <c r="I26" s="81"/>
      <c r="J26" s="4"/>
      <c r="K26" s="4"/>
      <c r="L26" s="4"/>
      <c r="M26" s="4"/>
      <c r="N26" s="4"/>
      <c r="O26" s="4"/>
      <c r="P26" s="4"/>
      <c r="Q26" s="15"/>
      <c r="S26" s="1"/>
      <c r="T26" s="1"/>
      <c r="U26" s="1"/>
    </row>
    <row r="27" spans="1:22" x14ac:dyDescent="0.25">
      <c r="A27">
        <v>19</v>
      </c>
      <c r="B27" s="6">
        <v>19</v>
      </c>
      <c r="C27" s="38"/>
      <c r="D27" s="79"/>
      <c r="E27" s="80"/>
      <c r="F27" s="80"/>
      <c r="G27" s="80"/>
      <c r="H27" s="80"/>
      <c r="I27" s="81"/>
      <c r="J27" s="4"/>
      <c r="K27" s="4"/>
      <c r="L27" s="4"/>
      <c r="M27" s="4"/>
      <c r="N27" s="4"/>
      <c r="O27" s="4"/>
      <c r="P27" s="4"/>
      <c r="Q27" s="15"/>
      <c r="S27" s="1"/>
      <c r="T27" s="1"/>
      <c r="U27" s="1"/>
    </row>
    <row r="28" spans="1:22" x14ac:dyDescent="0.25">
      <c r="B28" s="6">
        <v>20</v>
      </c>
      <c r="C28" s="38"/>
      <c r="D28" s="79"/>
      <c r="E28" s="80"/>
      <c r="F28" s="80"/>
      <c r="G28" s="80"/>
      <c r="H28" s="80"/>
      <c r="I28" s="81"/>
      <c r="J28" s="4"/>
      <c r="K28" s="4"/>
      <c r="L28" s="4"/>
      <c r="M28" s="4"/>
      <c r="N28" s="4"/>
      <c r="O28" s="4"/>
      <c r="P28" s="4"/>
      <c r="Q28" s="15"/>
      <c r="S28" s="1"/>
      <c r="T28" s="1"/>
      <c r="U28" s="1"/>
    </row>
    <row r="29" spans="1:22" x14ac:dyDescent="0.25">
      <c r="B29" s="6">
        <f t="shared" ref="B29:B48" si="0">B28+1</f>
        <v>21</v>
      </c>
      <c r="C29" s="38"/>
      <c r="D29" s="79"/>
      <c r="E29" s="80"/>
      <c r="F29" s="80"/>
      <c r="G29" s="80"/>
      <c r="H29" s="80"/>
      <c r="I29" s="81"/>
      <c r="J29" s="4"/>
      <c r="K29" s="4"/>
      <c r="L29" s="4"/>
      <c r="M29" s="4"/>
      <c r="N29" s="4"/>
      <c r="O29" s="4"/>
      <c r="P29" s="4"/>
      <c r="Q29" s="15"/>
      <c r="T29" s="43"/>
    </row>
    <row r="30" spans="1:22" x14ac:dyDescent="0.25">
      <c r="B30" s="6">
        <f t="shared" si="0"/>
        <v>22</v>
      </c>
      <c r="C30" s="38"/>
      <c r="D30" s="79"/>
      <c r="E30" s="80"/>
      <c r="F30" s="80"/>
      <c r="G30" s="80"/>
      <c r="H30" s="80"/>
      <c r="I30" s="81"/>
      <c r="J30" s="4"/>
      <c r="K30" s="4"/>
      <c r="L30" s="4"/>
      <c r="M30" s="4"/>
      <c r="N30" s="4"/>
      <c r="O30" s="4"/>
      <c r="P30" s="4"/>
      <c r="Q30" s="15"/>
    </row>
    <row r="31" spans="1:22" x14ac:dyDescent="0.25">
      <c r="B31" s="6">
        <f t="shared" si="0"/>
        <v>23</v>
      </c>
      <c r="C31" s="38"/>
      <c r="D31" s="82"/>
      <c r="E31" s="83"/>
      <c r="F31" s="83"/>
      <c r="G31" s="83"/>
      <c r="H31" s="83"/>
      <c r="I31" s="84"/>
      <c r="J31" s="4"/>
      <c r="K31" s="4"/>
      <c r="L31" s="4"/>
      <c r="M31" s="4"/>
      <c r="N31" s="4"/>
      <c r="O31" s="4"/>
      <c r="P31" s="4"/>
      <c r="Q31" s="15"/>
    </row>
    <row r="32" spans="1:22" x14ac:dyDescent="0.25">
      <c r="B32" s="6">
        <f t="shared" si="0"/>
        <v>24</v>
      </c>
      <c r="C32" s="32"/>
      <c r="D32" s="88"/>
      <c r="E32" s="89"/>
      <c r="F32" s="89"/>
      <c r="G32" s="89"/>
      <c r="H32" s="89"/>
      <c r="I32" s="90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0"/>
        <v>25</v>
      </c>
      <c r="C33" s="6"/>
      <c r="D33" s="85"/>
      <c r="E33" s="86"/>
      <c r="F33" s="86"/>
      <c r="G33" s="86"/>
      <c r="H33" s="86"/>
      <c r="I33" s="87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0"/>
        <v>26</v>
      </c>
      <c r="C34" s="6"/>
      <c r="D34" s="85"/>
      <c r="E34" s="86"/>
      <c r="F34" s="86"/>
      <c r="G34" s="86"/>
      <c r="H34" s="86"/>
      <c r="I34" s="87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0"/>
        <v>27</v>
      </c>
      <c r="C35" s="6"/>
      <c r="D35" s="85"/>
      <c r="E35" s="86"/>
      <c r="F35" s="86"/>
      <c r="G35" s="86"/>
      <c r="H35" s="86"/>
      <c r="I35" s="87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0"/>
        <v>28</v>
      </c>
      <c r="C36" s="6"/>
      <c r="D36" s="85"/>
      <c r="E36" s="86"/>
      <c r="F36" s="86"/>
      <c r="G36" s="86"/>
      <c r="H36" s="86"/>
      <c r="I36" s="87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0"/>
        <v>29</v>
      </c>
      <c r="C37" s="6"/>
      <c r="D37" s="85"/>
      <c r="E37" s="86"/>
      <c r="F37" s="86"/>
      <c r="G37" s="86"/>
      <c r="H37" s="86"/>
      <c r="I37" s="87"/>
      <c r="J37" s="4"/>
      <c r="K37" s="4"/>
      <c r="L37" s="4"/>
      <c r="M37" s="4"/>
      <c r="N37" s="4"/>
      <c r="O37" s="4"/>
      <c r="P37" s="4"/>
      <c r="Q37" s="15"/>
    </row>
    <row r="38" spans="2:17" ht="15.75" x14ac:dyDescent="0.25">
      <c r="B38" s="6">
        <f t="shared" si="0"/>
        <v>30</v>
      </c>
      <c r="C38" s="6"/>
      <c r="D38" s="76"/>
      <c r="E38" s="77"/>
      <c r="F38" s="77"/>
      <c r="G38" s="77"/>
      <c r="H38" s="77"/>
      <c r="I38" s="78"/>
      <c r="J38" s="4"/>
      <c r="K38" s="4"/>
      <c r="L38" s="4"/>
      <c r="M38" s="4"/>
      <c r="N38" s="4"/>
      <c r="O38" s="4"/>
      <c r="P38" s="4"/>
      <c r="Q38" s="15"/>
    </row>
    <row r="39" spans="2:17" ht="15.75" x14ac:dyDescent="0.25">
      <c r="B39" s="6">
        <f t="shared" si="0"/>
        <v>31</v>
      </c>
      <c r="C39" s="6"/>
      <c r="D39" s="76"/>
      <c r="E39" s="77"/>
      <c r="F39" s="77"/>
      <c r="G39" s="77"/>
      <c r="H39" s="77"/>
      <c r="I39" s="78"/>
      <c r="J39" s="4"/>
      <c r="K39" s="4"/>
      <c r="L39" s="4"/>
      <c r="M39" s="4"/>
      <c r="N39" s="4"/>
      <c r="O39" s="4"/>
      <c r="P39" s="4"/>
      <c r="Q39" s="15"/>
    </row>
    <row r="40" spans="2:17" ht="15.75" x14ac:dyDescent="0.25">
      <c r="B40" s="6">
        <f t="shared" si="0"/>
        <v>32</v>
      </c>
      <c r="C40" s="7"/>
      <c r="D40" s="76"/>
      <c r="E40" s="77"/>
      <c r="F40" s="77"/>
      <c r="G40" s="77"/>
      <c r="H40" s="77"/>
      <c r="I40" s="78"/>
      <c r="J40" s="4"/>
      <c r="K40" s="4"/>
      <c r="L40" s="4"/>
      <c r="M40" s="4"/>
      <c r="N40" s="4"/>
      <c r="O40" s="4"/>
      <c r="P40" s="4"/>
      <c r="Q40" s="15"/>
    </row>
    <row r="41" spans="2:17" ht="15.75" x14ac:dyDescent="0.25">
      <c r="B41" s="6">
        <f t="shared" si="0"/>
        <v>33</v>
      </c>
      <c r="C41" s="7"/>
      <c r="D41" s="76"/>
      <c r="E41" s="77"/>
      <c r="F41" s="77"/>
      <c r="G41" s="77"/>
      <c r="H41" s="77"/>
      <c r="I41" s="78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0"/>
        <v>34</v>
      </c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0"/>
        <v>35</v>
      </c>
      <c r="C43" s="7"/>
      <c r="D43" s="65"/>
      <c r="E43" s="65"/>
      <c r="F43" s="65"/>
      <c r="G43" s="65"/>
      <c r="H43" s="65"/>
      <c r="I43" s="65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0"/>
        <v>36</v>
      </c>
      <c r="C44" s="7"/>
      <c r="D44" s="65"/>
      <c r="E44" s="65"/>
      <c r="F44" s="65"/>
      <c r="G44" s="65"/>
      <c r="H44" s="65"/>
      <c r="I44" s="65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0"/>
        <v>37</v>
      </c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0"/>
        <v>38</v>
      </c>
      <c r="C46" s="7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0"/>
        <v>39</v>
      </c>
      <c r="C47" s="7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0"/>
        <v>40</v>
      </c>
      <c r="C48" s="3"/>
      <c r="D48" s="66"/>
      <c r="E48" s="67"/>
      <c r="F48" s="67"/>
      <c r="G48" s="67"/>
      <c r="H48" s="67"/>
      <c r="I48" s="68"/>
      <c r="J48" s="3"/>
      <c r="K48" s="3"/>
      <c r="L48" s="3"/>
      <c r="M48" s="3"/>
      <c r="N48" s="3"/>
      <c r="O48" s="3"/>
      <c r="P48" s="3"/>
      <c r="Q48" s="15"/>
    </row>
    <row r="49" spans="3:17" x14ac:dyDescent="0.25">
      <c r="C49" s="55"/>
      <c r="D49" s="55"/>
      <c r="E49" s="1"/>
      <c r="H49" s="69" t="s">
        <v>19</v>
      </c>
      <c r="I49" s="69"/>
      <c r="J49" s="10">
        <v>13</v>
      </c>
      <c r="K49" s="10"/>
      <c r="L49" s="10"/>
      <c r="M49" s="10"/>
      <c r="N49" s="10"/>
      <c r="O49" s="10"/>
      <c r="P49" s="10"/>
      <c r="Q49" s="14"/>
    </row>
    <row r="50" spans="3:17" x14ac:dyDescent="0.25">
      <c r="C50" s="55"/>
      <c r="D50" s="55"/>
      <c r="E50" s="8"/>
      <c r="H50" s="70" t="s">
        <v>20</v>
      </c>
      <c r="I50" s="70"/>
      <c r="J50" s="11">
        <v>4</v>
      </c>
      <c r="K50" s="11"/>
      <c r="L50" s="11"/>
      <c r="M50" s="11"/>
      <c r="N50" s="11"/>
      <c r="O50" s="11"/>
      <c r="P50" s="11"/>
      <c r="Q50" s="11"/>
    </row>
    <row r="51" spans="3:17" x14ac:dyDescent="0.25">
      <c r="C51" s="55"/>
      <c r="D51" s="55"/>
      <c r="E51" s="55"/>
      <c r="H51" s="70" t="s">
        <v>21</v>
      </c>
      <c r="I51" s="70"/>
      <c r="J51" s="11">
        <v>17</v>
      </c>
      <c r="K51" s="11"/>
      <c r="L51" s="11"/>
      <c r="M51" s="11"/>
      <c r="N51" s="11"/>
      <c r="O51" s="11"/>
      <c r="P51" s="11"/>
      <c r="Q51" s="11"/>
    </row>
    <row r="52" spans="3:17" x14ac:dyDescent="0.25">
      <c r="C52" s="55"/>
      <c r="D52" s="55"/>
      <c r="E52" s="1"/>
      <c r="H52" s="71" t="s">
        <v>16</v>
      </c>
      <c r="I52" s="71"/>
      <c r="J52" s="12">
        <f>J49/J51</f>
        <v>0.76470588235294112</v>
      </c>
      <c r="K52" s="12"/>
      <c r="L52" s="13"/>
      <c r="M52" s="13"/>
      <c r="N52" s="13"/>
      <c r="O52" s="13"/>
      <c r="P52" s="13"/>
      <c r="Q52" s="13"/>
    </row>
    <row r="53" spans="3:17" x14ac:dyDescent="0.25">
      <c r="C53" s="55"/>
      <c r="D53" s="55"/>
      <c r="E53" s="1"/>
      <c r="H53" s="71" t="s">
        <v>17</v>
      </c>
      <c r="I53" s="71"/>
      <c r="J53" s="12">
        <f>J50/J51</f>
        <v>0.23529411764705882</v>
      </c>
      <c r="K53" s="12"/>
      <c r="L53" s="13"/>
      <c r="M53" s="13"/>
      <c r="N53" s="13"/>
      <c r="O53" s="13"/>
      <c r="P53" s="13"/>
      <c r="Q53" s="13"/>
    </row>
    <row r="54" spans="3:17" x14ac:dyDescent="0.25">
      <c r="C54" s="55"/>
      <c r="D54" s="55"/>
      <c r="E54" s="8"/>
    </row>
    <row r="55" spans="3:17" x14ac:dyDescent="0.25">
      <c r="C55" s="1"/>
      <c r="D55" s="1"/>
      <c r="E55" s="8"/>
    </row>
    <row r="56" spans="3:17" x14ac:dyDescent="0.25">
      <c r="J56" s="72" t="s">
        <v>24</v>
      </c>
      <c r="K56" s="72"/>
      <c r="L56" s="72"/>
      <c r="M56" s="72"/>
      <c r="N56" s="72"/>
      <c r="O56" s="72"/>
      <c r="P56" s="72"/>
    </row>
    <row r="57" spans="3:17" x14ac:dyDescent="0.25">
      <c r="J57" s="73" t="s">
        <v>18</v>
      </c>
      <c r="K57" s="73"/>
      <c r="L57" s="73"/>
      <c r="M57" s="73"/>
      <c r="N57" s="73"/>
      <c r="O57" s="73"/>
      <c r="P57" s="73"/>
    </row>
  </sheetData>
  <mergeCells count="62">
    <mergeCell ref="J57:P57"/>
    <mergeCell ref="C52:D52"/>
    <mergeCell ref="H52:I52"/>
    <mergeCell ref="C53:D53"/>
    <mergeCell ref="H53:I53"/>
    <mergeCell ref="C54:D54"/>
    <mergeCell ref="C50:D50"/>
    <mergeCell ref="H50:I50"/>
    <mergeCell ref="C51:E51"/>
    <mergeCell ref="H51:I51"/>
    <mergeCell ref="J56:P56"/>
    <mergeCell ref="D43:I43"/>
    <mergeCell ref="D35:I35"/>
    <mergeCell ref="D36:I36"/>
    <mergeCell ref="D37:I37"/>
    <mergeCell ref="C49:D49"/>
    <mergeCell ref="H49:I49"/>
    <mergeCell ref="D38:I38"/>
    <mergeCell ref="D39:I39"/>
    <mergeCell ref="D40:I40"/>
    <mergeCell ref="D41:I41"/>
    <mergeCell ref="D42:I42"/>
    <mergeCell ref="D45:I45"/>
    <mergeCell ref="D46:I46"/>
    <mergeCell ref="D47:I47"/>
    <mergeCell ref="D48:I48"/>
    <mergeCell ref="D44:I44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3:I33"/>
    <mergeCell ref="D34:I34"/>
    <mergeCell ref="D32:I3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52"/>
  <sheetViews>
    <sheetView tabSelected="1" topLeftCell="A31" zoomScaleNormal="100" workbookViewId="0">
      <selection activeCell="V47" sqref="V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9.28515625" customWidth="1"/>
  </cols>
  <sheetData>
    <row r="1" spans="2:22" x14ac:dyDescent="0.25">
      <c r="S1" s="1"/>
      <c r="T1" s="1"/>
      <c r="U1" s="1"/>
    </row>
    <row r="2" spans="2:22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  <c r="S2" s="1"/>
      <c r="T2" s="1"/>
      <c r="U2" s="1"/>
    </row>
    <row r="3" spans="2:22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</row>
    <row r="4" spans="2:22" x14ac:dyDescent="0.25">
      <c r="C4" t="s">
        <v>0</v>
      </c>
      <c r="D4" s="52" t="s">
        <v>28</v>
      </c>
      <c r="E4" s="52"/>
      <c r="F4" s="52"/>
      <c r="G4" s="52"/>
      <c r="I4" t="s">
        <v>1</v>
      </c>
      <c r="J4" s="53" t="s">
        <v>30</v>
      </c>
      <c r="K4" s="53"/>
      <c r="M4" t="s">
        <v>2</v>
      </c>
      <c r="N4" s="54" t="s">
        <v>33</v>
      </c>
      <c r="O4" s="54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3" t="s">
        <v>29</v>
      </c>
      <c r="E6" s="53"/>
      <c r="F6" s="53"/>
      <c r="G6" s="53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2" ht="11.25" customHeight="1" x14ac:dyDescent="0.25">
      <c r="S7" s="1"/>
      <c r="T7" s="1"/>
      <c r="U7" s="42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23"/>
      <c r="U8" s="1"/>
      <c r="V8" s="1"/>
    </row>
    <row r="9" spans="2:22" x14ac:dyDescent="0.25">
      <c r="B9" s="4">
        <v>1</v>
      </c>
      <c r="C9" s="25" t="str">
        <f>[4]sheet1!B3</f>
        <v>221U0789</v>
      </c>
      <c r="D9" s="95" t="str">
        <f>[5]sheet1!C3</f>
        <v>ABRAJAN OLEA AMERICA LITZANIA</v>
      </c>
      <c r="E9" s="95"/>
      <c r="F9" s="95"/>
      <c r="G9" s="95"/>
      <c r="H9" s="95"/>
      <c r="I9" s="95"/>
      <c r="J9" s="4">
        <v>0</v>
      </c>
      <c r="K9" s="4"/>
      <c r="L9" s="4"/>
      <c r="M9" s="4"/>
      <c r="N9" s="4"/>
      <c r="O9" s="4"/>
      <c r="P9" s="4"/>
      <c r="Q9" s="15"/>
      <c r="S9" s="23"/>
      <c r="T9" s="1"/>
      <c r="U9" s="1"/>
      <c r="V9" s="1"/>
    </row>
    <row r="10" spans="2:22" x14ac:dyDescent="0.25">
      <c r="B10" s="4">
        <v>2</v>
      </c>
      <c r="C10" s="25" t="str">
        <f>[4]sheet1!B4</f>
        <v>221U0843</v>
      </c>
      <c r="D10" s="95" t="str">
        <f>[5]sheet1!C4</f>
        <v>ALFONSO MOLINA CLAUDIA MARIA</v>
      </c>
      <c r="E10" s="95"/>
      <c r="F10" s="95"/>
      <c r="G10" s="95"/>
      <c r="H10" s="95"/>
      <c r="I10" s="95"/>
      <c r="J10" s="4">
        <v>70</v>
      </c>
      <c r="K10" s="4"/>
      <c r="L10" s="4"/>
      <c r="M10" s="4"/>
      <c r="N10" s="4"/>
      <c r="O10" s="4"/>
      <c r="P10" s="4"/>
      <c r="Q10" s="15"/>
      <c r="S10" s="1"/>
      <c r="T10" s="1"/>
      <c r="U10" s="1"/>
      <c r="V10" s="1"/>
    </row>
    <row r="11" spans="2:22" x14ac:dyDescent="0.25">
      <c r="B11" s="18">
        <v>3</v>
      </c>
      <c r="C11" s="33" t="str">
        <f>[4]sheet1!B5</f>
        <v>231U0238</v>
      </c>
      <c r="D11" s="99" t="str">
        <f>[5]sheet1!C5</f>
        <v>BARCENAS HERRERA JESUS</v>
      </c>
      <c r="E11" s="99"/>
      <c r="F11" s="99"/>
      <c r="G11" s="99"/>
      <c r="H11" s="99"/>
      <c r="I11" s="99"/>
      <c r="J11" s="4">
        <v>80</v>
      </c>
      <c r="K11" s="16"/>
      <c r="L11" s="4"/>
      <c r="M11" s="4"/>
      <c r="N11" s="4"/>
      <c r="O11" s="4"/>
      <c r="P11" s="4"/>
      <c r="Q11" s="15"/>
      <c r="S11" s="1"/>
      <c r="T11" s="1"/>
      <c r="U11" s="22"/>
      <c r="V11" s="1"/>
    </row>
    <row r="12" spans="2:22" x14ac:dyDescent="0.25">
      <c r="B12" s="18">
        <v>4</v>
      </c>
      <c r="C12" s="33" t="str">
        <f>[4]sheet1!B6</f>
        <v>231U0704</v>
      </c>
      <c r="D12" s="103" t="str">
        <f>[5]sheet1!C6</f>
        <v>CAMPOS APARICIO JOSE ANGEL</v>
      </c>
      <c r="E12" s="103"/>
      <c r="F12" s="103"/>
      <c r="G12" s="103"/>
      <c r="H12" s="103"/>
      <c r="I12" s="103"/>
      <c r="J12" s="4">
        <v>95</v>
      </c>
      <c r="K12" s="16"/>
      <c r="L12" s="4"/>
      <c r="M12" s="4"/>
      <c r="N12" s="4"/>
      <c r="O12" s="4"/>
      <c r="P12" s="4"/>
      <c r="Q12" s="15"/>
      <c r="S12" s="1"/>
      <c r="T12" s="1"/>
      <c r="U12" s="22"/>
      <c r="V12" s="40"/>
    </row>
    <row r="13" spans="2:22" x14ac:dyDescent="0.25">
      <c r="B13" s="18">
        <v>5</v>
      </c>
      <c r="C13" s="33" t="str">
        <f>[4]sheet1!B7</f>
        <v>231U0241</v>
      </c>
      <c r="D13" s="103" t="str">
        <f>[5]sheet1!C7</f>
        <v>CHAGALA OBIL ANDRES</v>
      </c>
      <c r="E13" s="103"/>
      <c r="F13" s="103"/>
      <c r="G13" s="103"/>
      <c r="H13" s="103"/>
      <c r="I13" s="103"/>
      <c r="J13" s="4">
        <v>85</v>
      </c>
      <c r="K13" s="16"/>
      <c r="L13" s="4"/>
      <c r="M13" s="4"/>
      <c r="N13" s="4"/>
      <c r="O13" s="4"/>
      <c r="P13" s="4"/>
      <c r="Q13" s="15"/>
      <c r="S13" s="1"/>
      <c r="T13" s="1"/>
      <c r="U13" s="22"/>
      <c r="V13" s="1"/>
    </row>
    <row r="14" spans="2:22" x14ac:dyDescent="0.25">
      <c r="B14" s="18">
        <v>6</v>
      </c>
      <c r="C14" s="33" t="str">
        <f>[4]sheet1!B8</f>
        <v>221U0361</v>
      </c>
      <c r="D14" s="96" t="str">
        <f>[5]sheet1!C8</f>
        <v>CHIPOL TEMICH ALMA ZURIEL</v>
      </c>
      <c r="E14" s="97"/>
      <c r="F14" s="97"/>
      <c r="G14" s="97"/>
      <c r="H14" s="97"/>
      <c r="I14" s="98"/>
      <c r="J14" s="4">
        <v>0</v>
      </c>
      <c r="K14" s="16"/>
      <c r="L14" s="4"/>
      <c r="M14" s="4"/>
      <c r="N14" s="4"/>
      <c r="O14" s="4"/>
      <c r="P14" s="4"/>
      <c r="Q14" s="15"/>
      <c r="S14" s="1"/>
      <c r="T14" s="1"/>
      <c r="U14" s="22"/>
      <c r="V14" s="1"/>
    </row>
    <row r="15" spans="2:22" x14ac:dyDescent="0.25">
      <c r="B15" s="18">
        <v>7</v>
      </c>
      <c r="C15" s="33" t="str">
        <f>[4]sheet1!B9</f>
        <v>211U0297</v>
      </c>
      <c r="D15" s="96" t="str">
        <f>[5]sheet1!C9</f>
        <v>CORDOVA SANCHEZ SANDRA GUADALUPE</v>
      </c>
      <c r="E15" s="97"/>
      <c r="F15" s="97"/>
      <c r="G15" s="97"/>
      <c r="H15" s="97"/>
      <c r="I15" s="98"/>
      <c r="J15" s="4">
        <v>0</v>
      </c>
      <c r="K15" s="16"/>
      <c r="L15" s="4"/>
      <c r="M15" s="4"/>
      <c r="N15" s="4"/>
      <c r="O15" s="4"/>
      <c r="P15" s="4"/>
      <c r="Q15" s="15"/>
      <c r="S15" s="1"/>
      <c r="T15" s="1"/>
      <c r="U15" s="22"/>
      <c r="V15" s="1"/>
    </row>
    <row r="16" spans="2:22" x14ac:dyDescent="0.25">
      <c r="B16" s="18">
        <v>8</v>
      </c>
      <c r="C16" s="33" t="str">
        <f>[4]sheet1!B10</f>
        <v>231U0242</v>
      </c>
      <c r="D16" s="104" t="str">
        <f>[5]sheet1!C10</f>
        <v>CRUZ CALIZ NICOLAS</v>
      </c>
      <c r="E16" s="105"/>
      <c r="F16" s="105"/>
      <c r="G16" s="105"/>
      <c r="H16" s="105"/>
      <c r="I16" s="106"/>
      <c r="J16" s="4">
        <v>95</v>
      </c>
      <c r="K16" s="16"/>
      <c r="L16" s="4"/>
      <c r="M16" s="4"/>
      <c r="N16" s="4"/>
      <c r="O16" s="4"/>
      <c r="P16" s="4"/>
      <c r="Q16" s="15"/>
      <c r="S16" s="1"/>
      <c r="T16" s="1"/>
      <c r="U16" s="22"/>
      <c r="V16" s="1"/>
    </row>
    <row r="17" spans="2:22" x14ac:dyDescent="0.25">
      <c r="B17" s="18">
        <v>9</v>
      </c>
      <c r="C17" s="33" t="str">
        <f>[4]sheet1!B11</f>
        <v>231U0243</v>
      </c>
      <c r="D17" s="96" t="str">
        <f>[5]sheet1!C11</f>
        <v>CRUZ CHIMA YAMILET</v>
      </c>
      <c r="E17" s="97"/>
      <c r="F17" s="97"/>
      <c r="G17" s="97"/>
      <c r="H17" s="97"/>
      <c r="I17" s="98"/>
      <c r="J17" s="4">
        <v>85</v>
      </c>
      <c r="K17" s="16"/>
      <c r="L17" s="4"/>
      <c r="M17" s="4"/>
      <c r="N17" s="4"/>
      <c r="O17" s="4"/>
      <c r="P17" s="4"/>
      <c r="Q17" s="15"/>
      <c r="S17" s="1"/>
      <c r="T17" s="1"/>
      <c r="U17" s="22"/>
      <c r="V17" s="1"/>
    </row>
    <row r="18" spans="2:22" x14ac:dyDescent="0.25">
      <c r="B18" s="18">
        <v>10</v>
      </c>
      <c r="C18" s="33" t="str">
        <f>[4]sheet1!B12</f>
        <v>231U0282</v>
      </c>
      <c r="D18" s="104" t="str">
        <f>[5]sheet1!C12</f>
        <v>DE LA O VILLEGAS IRVING JEZRAEL</v>
      </c>
      <c r="E18" s="105"/>
      <c r="F18" s="105"/>
      <c r="G18" s="105"/>
      <c r="H18" s="105"/>
      <c r="I18" s="106"/>
      <c r="J18" s="4">
        <v>75</v>
      </c>
      <c r="K18" s="16"/>
      <c r="L18" s="4"/>
      <c r="M18" s="4"/>
      <c r="N18" s="4"/>
      <c r="O18" s="4"/>
      <c r="P18" s="4"/>
      <c r="Q18" s="15"/>
      <c r="S18" s="1"/>
      <c r="T18" s="1"/>
      <c r="U18" s="22"/>
      <c r="V18" s="1"/>
    </row>
    <row r="19" spans="2:22" x14ac:dyDescent="0.25">
      <c r="B19" s="18">
        <v>11</v>
      </c>
      <c r="C19" s="33" t="str">
        <f>[4]sheet1!B13</f>
        <v>231U0244</v>
      </c>
      <c r="D19" s="96" t="str">
        <f>[5]sheet1!C13</f>
        <v>DIEZ COMI YAIRA GUADALUPE</v>
      </c>
      <c r="E19" s="97"/>
      <c r="F19" s="97"/>
      <c r="G19" s="97"/>
      <c r="H19" s="97"/>
      <c r="I19" s="98"/>
      <c r="J19" s="4">
        <v>80</v>
      </c>
      <c r="K19" s="16"/>
      <c r="L19" s="4"/>
      <c r="M19" s="4"/>
      <c r="N19" s="4"/>
      <c r="O19" s="4"/>
      <c r="P19" s="4"/>
      <c r="Q19" s="15"/>
      <c r="S19" s="1"/>
      <c r="T19" s="1"/>
      <c r="U19" s="22"/>
      <c r="V19" s="1"/>
    </row>
    <row r="20" spans="2:22" x14ac:dyDescent="0.25">
      <c r="B20" s="18">
        <v>12</v>
      </c>
      <c r="C20" s="33" t="str">
        <f>[4]sheet1!B14</f>
        <v>221U0367</v>
      </c>
      <c r="D20" s="96" t="str">
        <f>[5]sheet1!C14</f>
        <v>DURAN VILLEGAS ARNULFO</v>
      </c>
      <c r="E20" s="97"/>
      <c r="F20" s="97"/>
      <c r="G20" s="97"/>
      <c r="H20" s="97"/>
      <c r="I20" s="98"/>
      <c r="J20" s="4">
        <v>0</v>
      </c>
      <c r="K20" s="16"/>
      <c r="L20" s="4"/>
      <c r="M20" s="4"/>
      <c r="N20" s="4"/>
      <c r="O20" s="4"/>
      <c r="P20" s="4"/>
      <c r="Q20" s="15"/>
      <c r="S20" s="1"/>
      <c r="T20" s="1"/>
      <c r="U20" s="22"/>
      <c r="V20" s="1"/>
    </row>
    <row r="21" spans="2:22" x14ac:dyDescent="0.25">
      <c r="B21" s="18">
        <v>13</v>
      </c>
      <c r="C21" s="33" t="str">
        <f>[4]sheet1!B15</f>
        <v>231U0246</v>
      </c>
      <c r="D21" s="96" t="str">
        <f>[5]sheet1!C15</f>
        <v>FIGUEROA CLEMENTE JADE</v>
      </c>
      <c r="E21" s="97"/>
      <c r="F21" s="97"/>
      <c r="G21" s="97"/>
      <c r="H21" s="97"/>
      <c r="I21" s="98"/>
      <c r="J21" s="4">
        <v>90</v>
      </c>
      <c r="K21" s="16"/>
      <c r="L21" s="4"/>
      <c r="M21" s="4"/>
      <c r="N21" s="4"/>
      <c r="O21" s="4"/>
      <c r="P21" s="4"/>
      <c r="Q21" s="15"/>
      <c r="S21" s="1"/>
      <c r="T21" s="1"/>
      <c r="U21" s="22"/>
      <c r="V21" s="1"/>
    </row>
    <row r="22" spans="2:22" x14ac:dyDescent="0.25">
      <c r="B22" s="18">
        <v>14</v>
      </c>
      <c r="C22" s="33" t="str">
        <f>[4]sheet1!B16</f>
        <v>231U0247</v>
      </c>
      <c r="D22" s="104" t="str">
        <f>[5]sheet1!C16</f>
        <v>IXTEPAN CHIGUIL KAREN NAHOMI</v>
      </c>
      <c r="E22" s="105"/>
      <c r="F22" s="105"/>
      <c r="G22" s="105"/>
      <c r="H22" s="105"/>
      <c r="I22" s="106"/>
      <c r="J22" s="4">
        <v>85</v>
      </c>
      <c r="K22" s="16"/>
      <c r="L22" s="4"/>
      <c r="M22" s="4"/>
      <c r="N22" s="4"/>
      <c r="O22" s="4"/>
      <c r="P22" s="4"/>
      <c r="Q22" s="15"/>
      <c r="S22" s="1"/>
      <c r="T22" s="1"/>
      <c r="U22" s="22"/>
      <c r="V22" s="1"/>
    </row>
    <row r="23" spans="2:22" x14ac:dyDescent="0.25">
      <c r="B23" s="18">
        <v>15</v>
      </c>
      <c r="C23" s="33" t="str">
        <f>[4]sheet1!B17</f>
        <v>231U0248</v>
      </c>
      <c r="D23" s="96" t="str">
        <f>[5]sheet1!C17</f>
        <v>LOPEZ ORDINOLA CYNTHIA YAMILETH</v>
      </c>
      <c r="E23" s="97"/>
      <c r="F23" s="97"/>
      <c r="G23" s="97"/>
      <c r="H23" s="97"/>
      <c r="I23" s="98"/>
      <c r="J23" s="4">
        <v>75</v>
      </c>
      <c r="K23" s="16"/>
      <c r="L23" s="4"/>
      <c r="M23" s="4"/>
      <c r="N23" s="4"/>
      <c r="O23" s="4"/>
      <c r="P23" s="4"/>
      <c r="Q23" s="15"/>
      <c r="S23" s="1"/>
      <c r="T23" s="1"/>
      <c r="U23" s="22"/>
      <c r="V23" s="1"/>
    </row>
    <row r="24" spans="2:22" x14ac:dyDescent="0.25">
      <c r="B24" s="18">
        <v>16</v>
      </c>
      <c r="C24" s="33" t="str">
        <f>[4]sheet1!B18</f>
        <v>231U0249</v>
      </c>
      <c r="D24" s="94" t="str">
        <f>[5]sheet1!C18</f>
        <v>MANTILLA MINQUIS JACOB</v>
      </c>
      <c r="E24" s="46"/>
      <c r="F24" s="46"/>
      <c r="G24" s="46"/>
      <c r="H24" s="46"/>
      <c r="I24" s="47"/>
      <c r="J24" s="4">
        <v>0</v>
      </c>
      <c r="K24" s="16"/>
      <c r="L24" s="4"/>
      <c r="M24" s="4"/>
      <c r="N24" s="4"/>
      <c r="O24" s="4"/>
      <c r="P24" s="4"/>
      <c r="Q24" s="15"/>
      <c r="S24" s="1"/>
      <c r="T24" s="1"/>
      <c r="U24" s="22"/>
      <c r="V24" s="1"/>
    </row>
    <row r="25" spans="2:22" x14ac:dyDescent="0.25">
      <c r="B25" s="18">
        <v>17</v>
      </c>
      <c r="C25" s="34" t="str">
        <f>[4]sheet1!B19</f>
        <v>231U0250</v>
      </c>
      <c r="D25" s="94" t="str">
        <f>[5]sheet1!C19</f>
        <v>MARTINEZ SANTOS GREYS</v>
      </c>
      <c r="E25" s="46"/>
      <c r="F25" s="46"/>
      <c r="G25" s="46"/>
      <c r="H25" s="46"/>
      <c r="I25" s="47"/>
      <c r="J25" s="4">
        <v>75</v>
      </c>
      <c r="K25" s="16"/>
      <c r="L25" s="4"/>
      <c r="M25" s="4"/>
      <c r="N25" s="4"/>
      <c r="O25" s="4"/>
      <c r="P25" s="4"/>
      <c r="Q25" s="15"/>
      <c r="S25" s="1"/>
      <c r="T25" s="1"/>
      <c r="U25" s="22"/>
      <c r="V25" s="1"/>
    </row>
    <row r="26" spans="2:22" x14ac:dyDescent="0.25">
      <c r="B26" s="6">
        <f t="shared" ref="B26:B43" si="0">B25+1</f>
        <v>18</v>
      </c>
      <c r="C26" s="31" t="str">
        <f>[4]sheet1!B20</f>
        <v>231U0251</v>
      </c>
      <c r="D26" s="94" t="str">
        <f>[5]sheet1!C20</f>
        <v>MAULEON GORDILLO JEZIEL</v>
      </c>
      <c r="E26" s="46"/>
      <c r="F26" s="46"/>
      <c r="G26" s="46"/>
      <c r="H26" s="46"/>
      <c r="I26" s="47"/>
      <c r="J26" s="4">
        <v>100</v>
      </c>
      <c r="K26" s="4"/>
      <c r="L26" s="4"/>
      <c r="M26" s="4"/>
      <c r="N26" s="4"/>
      <c r="O26" s="4"/>
      <c r="P26" s="4"/>
      <c r="Q26" s="15"/>
      <c r="S26" s="1"/>
      <c r="T26" s="40"/>
      <c r="U26" s="22"/>
      <c r="V26" s="1"/>
    </row>
    <row r="27" spans="2:22" x14ac:dyDescent="0.25">
      <c r="B27" s="6">
        <f t="shared" si="0"/>
        <v>19</v>
      </c>
      <c r="C27" s="32" t="str">
        <f>[4]sheet1!B21</f>
        <v>221U0386</v>
      </c>
      <c r="D27" s="94" t="str">
        <f>[5]sheet1!C21</f>
        <v>MEXICANO GONZÁLEZ ISABELA MONTSERRAT</v>
      </c>
      <c r="E27" s="46"/>
      <c r="F27" s="46"/>
      <c r="G27" s="46"/>
      <c r="H27" s="46"/>
      <c r="I27" s="47"/>
      <c r="J27" s="4">
        <v>0</v>
      </c>
      <c r="K27" s="4"/>
      <c r="L27" s="4"/>
      <c r="M27" s="4"/>
      <c r="N27" s="4"/>
      <c r="O27" s="4"/>
      <c r="P27" s="4"/>
      <c r="Q27" s="15"/>
      <c r="S27" s="1"/>
      <c r="T27" s="1"/>
      <c r="U27" s="22"/>
      <c r="V27" s="1"/>
    </row>
    <row r="28" spans="2:22" x14ac:dyDescent="0.25">
      <c r="B28" s="6">
        <f t="shared" si="0"/>
        <v>20</v>
      </c>
      <c r="C28" s="32" t="str">
        <f>[4]sheet1!B22</f>
        <v>221U0393</v>
      </c>
      <c r="D28" s="94" t="str">
        <f>[5]sheet1!C22</f>
        <v>POISOT CATEMAXCA YERIC</v>
      </c>
      <c r="E28" s="46"/>
      <c r="F28" s="46"/>
      <c r="G28" s="46"/>
      <c r="H28" s="46"/>
      <c r="I28" s="47"/>
      <c r="J28" s="4">
        <v>0</v>
      </c>
      <c r="K28" s="4"/>
      <c r="L28" s="4"/>
      <c r="M28" s="4"/>
      <c r="N28" s="4"/>
      <c r="O28" s="4"/>
      <c r="P28" s="4"/>
      <c r="Q28" s="15"/>
      <c r="S28" s="1"/>
      <c r="T28" s="1"/>
      <c r="U28" s="22"/>
      <c r="V28" s="1"/>
    </row>
    <row r="29" spans="2:22" x14ac:dyDescent="0.25">
      <c r="B29" s="6">
        <f t="shared" si="0"/>
        <v>21</v>
      </c>
      <c r="C29" s="32" t="str">
        <f>[4]sheet1!B23</f>
        <v>201U0178</v>
      </c>
      <c r="D29" s="94" t="str">
        <f>[5]sheet1!C23</f>
        <v>QUINTANAR REYES ANGEL KALEB</v>
      </c>
      <c r="E29" s="46"/>
      <c r="F29" s="46"/>
      <c r="G29" s="46"/>
      <c r="H29" s="46"/>
      <c r="I29" s="47"/>
      <c r="J29" s="4">
        <v>95</v>
      </c>
      <c r="K29" s="4"/>
      <c r="L29" s="4"/>
      <c r="M29" s="4"/>
      <c r="N29" s="4"/>
      <c r="O29" s="4"/>
      <c r="P29" s="4"/>
      <c r="Q29" s="15"/>
      <c r="S29" s="1"/>
      <c r="T29" s="1"/>
      <c r="U29" s="22"/>
      <c r="V29" s="1"/>
    </row>
    <row r="30" spans="2:22" x14ac:dyDescent="0.25">
      <c r="B30" s="6">
        <f t="shared" si="0"/>
        <v>22</v>
      </c>
      <c r="C30" s="32" t="str">
        <f>[4]sheet1!B24</f>
        <v>231U0065</v>
      </c>
      <c r="D30" s="94" t="str">
        <f>[5]sheet1!C24</f>
        <v>REYES CAIXBA ALESSANDRO</v>
      </c>
      <c r="E30" s="46"/>
      <c r="F30" s="46"/>
      <c r="G30" s="46"/>
      <c r="H30" s="46"/>
      <c r="I30" s="47"/>
      <c r="J30" s="4">
        <v>90</v>
      </c>
      <c r="K30" s="4"/>
      <c r="L30" s="4"/>
      <c r="M30" s="4"/>
      <c r="N30" s="4"/>
      <c r="O30" s="4"/>
      <c r="P30" s="4"/>
      <c r="Q30" s="15"/>
      <c r="S30" s="1"/>
      <c r="T30" s="1"/>
      <c r="U30" s="22"/>
      <c r="V30" s="1"/>
    </row>
    <row r="31" spans="2:22" x14ac:dyDescent="0.25">
      <c r="B31" s="6">
        <f t="shared" si="0"/>
        <v>23</v>
      </c>
      <c r="C31" s="32" t="str">
        <f>[4]sheet1!B25</f>
        <v>231U0072</v>
      </c>
      <c r="D31" s="94" t="str">
        <f>[5]sheet1!C25</f>
        <v>ROMAN TADEO YARIBETH</v>
      </c>
      <c r="E31" s="46"/>
      <c r="F31" s="46"/>
      <c r="G31" s="46"/>
      <c r="H31" s="46"/>
      <c r="I31" s="47"/>
      <c r="J31" s="4">
        <v>85</v>
      </c>
      <c r="K31" s="4"/>
      <c r="L31" s="4"/>
      <c r="M31" s="4"/>
      <c r="N31" s="4"/>
      <c r="O31" s="4"/>
      <c r="P31" s="4"/>
      <c r="Q31" s="15"/>
      <c r="S31" s="1"/>
      <c r="T31" s="1"/>
      <c r="U31" s="22"/>
      <c r="V31" s="1"/>
    </row>
    <row r="32" spans="2:22" x14ac:dyDescent="0.25">
      <c r="B32" s="6">
        <f t="shared" si="0"/>
        <v>24</v>
      </c>
      <c r="C32" s="32" t="str">
        <f>[4]sheet1!B26</f>
        <v>231U0630</v>
      </c>
      <c r="D32" s="94" t="str">
        <f>[5]sheet1!C26</f>
        <v>ROSARIO OLEA ALEXI</v>
      </c>
      <c r="E32" s="46"/>
      <c r="F32" s="46"/>
      <c r="G32" s="46"/>
      <c r="H32" s="46"/>
      <c r="I32" s="47"/>
      <c r="J32" s="4">
        <v>75</v>
      </c>
      <c r="K32" s="4"/>
      <c r="L32" s="4"/>
      <c r="M32" s="4"/>
      <c r="N32" s="4"/>
      <c r="O32" s="4"/>
      <c r="P32" s="4"/>
      <c r="Q32" s="15"/>
      <c r="S32" s="1"/>
      <c r="T32" s="1"/>
      <c r="U32" s="22"/>
      <c r="V32" s="1"/>
    </row>
    <row r="33" spans="2:22" x14ac:dyDescent="0.25">
      <c r="B33" s="6">
        <f t="shared" si="0"/>
        <v>25</v>
      </c>
      <c r="C33" s="32" t="str">
        <f>[4]sheet1!B27</f>
        <v>231U0254</v>
      </c>
      <c r="D33" s="94" t="str">
        <f>[5]sheet1!C27</f>
        <v>RUIZ LEO AXEL YAEL</v>
      </c>
      <c r="E33" s="46"/>
      <c r="F33" s="46"/>
      <c r="G33" s="46"/>
      <c r="H33" s="46"/>
      <c r="I33" s="47"/>
      <c r="J33" s="4">
        <v>95</v>
      </c>
      <c r="K33" s="4"/>
      <c r="L33" s="4"/>
      <c r="M33" s="4"/>
      <c r="N33" s="4"/>
      <c r="O33" s="4"/>
      <c r="P33" s="4"/>
      <c r="Q33" s="15"/>
      <c r="S33" s="1"/>
      <c r="T33" s="1"/>
      <c r="U33" s="22"/>
      <c r="V33" s="1"/>
    </row>
    <row r="34" spans="2:22" x14ac:dyDescent="0.25">
      <c r="B34" s="6">
        <f t="shared" si="0"/>
        <v>26</v>
      </c>
      <c r="C34" s="32" t="str">
        <f>[4]sheet1!B28</f>
        <v>231U0255</v>
      </c>
      <c r="D34" s="94" t="str">
        <f>[5]sheet1!C28</f>
        <v>SEBA LOPEZ KARLA YULIANA</v>
      </c>
      <c r="E34" s="46"/>
      <c r="F34" s="46"/>
      <c r="G34" s="46"/>
      <c r="H34" s="46"/>
      <c r="I34" s="47"/>
      <c r="J34" s="4">
        <v>90</v>
      </c>
      <c r="K34" s="4"/>
      <c r="L34" s="4"/>
      <c r="M34" s="4"/>
      <c r="N34" s="4"/>
      <c r="O34" s="4"/>
      <c r="P34" s="4"/>
      <c r="Q34" s="15"/>
      <c r="S34" s="1"/>
      <c r="T34" s="1"/>
      <c r="U34" s="22"/>
      <c r="V34" s="1"/>
    </row>
    <row r="35" spans="2:22" x14ac:dyDescent="0.25">
      <c r="B35" s="6">
        <f t="shared" si="0"/>
        <v>27</v>
      </c>
      <c r="C35" s="25" t="str">
        <f>[4]sheet1!B29</f>
        <v>231U0256</v>
      </c>
      <c r="D35" s="94" t="str">
        <f>[5]sheet1!C29</f>
        <v>SILVA BETAZA DANNA GISHELLE</v>
      </c>
      <c r="E35" s="46"/>
      <c r="F35" s="46"/>
      <c r="G35" s="46"/>
      <c r="H35" s="46"/>
      <c r="I35" s="47"/>
      <c r="J35" s="4">
        <v>95</v>
      </c>
      <c r="K35" s="4"/>
      <c r="L35" s="4"/>
      <c r="M35" s="4"/>
      <c r="N35" s="4"/>
      <c r="O35" s="4"/>
      <c r="P35" s="4"/>
      <c r="Q35" s="15"/>
      <c r="S35" s="1"/>
      <c r="T35" s="1"/>
      <c r="U35" s="22"/>
      <c r="V35" s="1"/>
    </row>
    <row r="36" spans="2:22" x14ac:dyDescent="0.25">
      <c r="B36" s="6">
        <f t="shared" si="0"/>
        <v>28</v>
      </c>
      <c r="C36" s="25" t="str">
        <f>[4]sheet1!B30</f>
        <v>231U0258</v>
      </c>
      <c r="D36" s="94" t="str">
        <f>[5]sheet1!C30</f>
        <v>VALENCIA HERNANDEZ XIMENA</v>
      </c>
      <c r="E36" s="46"/>
      <c r="F36" s="46"/>
      <c r="G36" s="46"/>
      <c r="H36" s="46"/>
      <c r="I36" s="47"/>
      <c r="J36" s="4">
        <v>85</v>
      </c>
      <c r="K36" s="4"/>
      <c r="L36" s="4"/>
      <c r="M36" s="4"/>
      <c r="N36" s="4"/>
      <c r="O36" s="4"/>
      <c r="P36" s="4"/>
      <c r="Q36" s="15"/>
      <c r="S36" s="1"/>
      <c r="T36" s="1"/>
      <c r="U36" s="22"/>
      <c r="V36" s="1"/>
    </row>
    <row r="37" spans="2:22" x14ac:dyDescent="0.25">
      <c r="B37" s="6">
        <f t="shared" si="0"/>
        <v>29</v>
      </c>
      <c r="C37" s="25" t="str">
        <f>[4]sheet1!B31</f>
        <v>231U0259</v>
      </c>
      <c r="D37" s="94" t="str">
        <f>[5]sheet1!C31</f>
        <v>VELASCO DOMINGUEZ ERICK DE JESUS</v>
      </c>
      <c r="E37" s="46"/>
      <c r="F37" s="46"/>
      <c r="G37" s="46"/>
      <c r="H37" s="46"/>
      <c r="I37" s="47"/>
      <c r="J37" s="4">
        <v>85</v>
      </c>
      <c r="K37" s="4"/>
      <c r="L37" s="4"/>
      <c r="M37" s="4"/>
      <c r="N37" s="4"/>
      <c r="O37" s="4"/>
      <c r="P37" s="4"/>
      <c r="Q37" s="15"/>
      <c r="S37" s="1"/>
      <c r="T37" s="1"/>
      <c r="U37" s="22"/>
      <c r="V37" s="1"/>
    </row>
    <row r="38" spans="2:22" x14ac:dyDescent="0.25">
      <c r="B38" s="6">
        <f t="shared" si="0"/>
        <v>30</v>
      </c>
      <c r="C38" s="25" t="str">
        <f>[4]sheet1!B32</f>
        <v>231U0261</v>
      </c>
      <c r="D38" s="94" t="str">
        <f>[5]sheet1!C32</f>
        <v>VIVEROS OREA ANGEL RAFAEL</v>
      </c>
      <c r="E38" s="46"/>
      <c r="F38" s="46"/>
      <c r="G38" s="46"/>
      <c r="H38" s="46"/>
      <c r="I38" s="47"/>
      <c r="J38" s="4">
        <v>80</v>
      </c>
      <c r="K38" s="4"/>
      <c r="L38" s="4"/>
      <c r="M38" s="4"/>
      <c r="N38" s="4"/>
      <c r="O38" s="4"/>
      <c r="P38" s="4"/>
      <c r="Q38" s="15"/>
      <c r="S38" s="1"/>
      <c r="T38" s="1"/>
      <c r="U38" s="22"/>
      <c r="V38" s="1"/>
    </row>
    <row r="39" spans="2:22" x14ac:dyDescent="0.25">
      <c r="B39" s="6">
        <f t="shared" si="0"/>
        <v>31</v>
      </c>
      <c r="C39" s="7"/>
      <c r="D39" s="100"/>
      <c r="E39" s="101"/>
      <c r="F39" s="101"/>
      <c r="G39" s="101"/>
      <c r="H39" s="101"/>
      <c r="I39" s="102"/>
      <c r="J39" s="4"/>
      <c r="K39" s="4"/>
      <c r="L39" s="4"/>
      <c r="M39" s="4"/>
      <c r="N39" s="4"/>
      <c r="O39" s="4"/>
      <c r="P39" s="4"/>
      <c r="Q39" s="15"/>
    </row>
    <row r="40" spans="2:22" x14ac:dyDescent="0.25">
      <c r="B40" s="6">
        <f t="shared" si="0"/>
        <v>32</v>
      </c>
      <c r="C40" s="7"/>
      <c r="D40" s="100"/>
      <c r="E40" s="101"/>
      <c r="F40" s="101"/>
      <c r="G40" s="101"/>
      <c r="H40" s="101"/>
      <c r="I40" s="102"/>
      <c r="J40" s="4"/>
      <c r="K40" s="4"/>
      <c r="L40" s="4"/>
      <c r="M40" s="4"/>
      <c r="N40" s="4"/>
      <c r="O40" s="4"/>
      <c r="P40" s="4"/>
      <c r="Q40" s="15"/>
    </row>
    <row r="41" spans="2:22" x14ac:dyDescent="0.25">
      <c r="B41" s="6">
        <f t="shared" si="0"/>
        <v>33</v>
      </c>
      <c r="C41" s="7"/>
      <c r="D41" s="65"/>
      <c r="E41" s="65"/>
      <c r="F41" s="65"/>
      <c r="G41" s="65"/>
      <c r="H41" s="65"/>
      <c r="I41" s="65"/>
      <c r="J41" s="4"/>
      <c r="K41" s="4"/>
      <c r="L41" s="4"/>
      <c r="M41" s="4"/>
      <c r="N41" s="4"/>
      <c r="O41" s="4"/>
      <c r="P41" s="4"/>
      <c r="Q41" s="15"/>
    </row>
    <row r="42" spans="2:22" x14ac:dyDescent="0.25">
      <c r="B42" s="6">
        <f t="shared" si="0"/>
        <v>34</v>
      </c>
      <c r="C42" s="7"/>
      <c r="D42" s="65"/>
      <c r="E42" s="65"/>
      <c r="F42" s="65"/>
      <c r="G42" s="65"/>
      <c r="H42" s="65"/>
      <c r="I42" s="65"/>
      <c r="J42" s="4"/>
      <c r="K42" s="4"/>
      <c r="L42" s="4"/>
      <c r="M42" s="4"/>
      <c r="N42" s="4"/>
      <c r="O42" s="4"/>
      <c r="P42" s="4"/>
      <c r="Q42" s="15"/>
    </row>
    <row r="43" spans="2:22" x14ac:dyDescent="0.25">
      <c r="B43" s="6">
        <f t="shared" si="0"/>
        <v>35</v>
      </c>
      <c r="C43" s="3"/>
      <c r="D43" s="66"/>
      <c r="E43" s="67"/>
      <c r="F43" s="67"/>
      <c r="G43" s="67"/>
      <c r="H43" s="67"/>
      <c r="I43" s="68"/>
      <c r="J43" s="3"/>
      <c r="K43" s="3"/>
      <c r="L43" s="3"/>
      <c r="M43" s="3"/>
      <c r="N43" s="3"/>
      <c r="O43" s="3"/>
      <c r="P43" s="3"/>
      <c r="Q43" s="15"/>
    </row>
    <row r="44" spans="2:22" x14ac:dyDescent="0.25">
      <c r="C44" s="55"/>
      <c r="D44" s="55"/>
      <c r="E44" s="1"/>
      <c r="H44" s="69" t="s">
        <v>19</v>
      </c>
      <c r="I44" s="69"/>
      <c r="J44" s="10">
        <v>23</v>
      </c>
      <c r="K44" s="10"/>
      <c r="L44" s="10"/>
      <c r="M44" s="10"/>
      <c r="N44" s="10"/>
      <c r="O44" s="10"/>
      <c r="P44" s="10"/>
      <c r="Q44" s="14"/>
    </row>
    <row r="45" spans="2:22" x14ac:dyDescent="0.25">
      <c r="C45" s="55"/>
      <c r="D45" s="55"/>
      <c r="E45" s="8"/>
      <c r="H45" s="70" t="s">
        <v>20</v>
      </c>
      <c r="I45" s="70"/>
      <c r="J45" s="11">
        <v>7</v>
      </c>
      <c r="K45" s="11"/>
      <c r="L45" s="11"/>
      <c r="M45" s="11"/>
      <c r="N45" s="11"/>
      <c r="O45" s="11"/>
      <c r="P45" s="11"/>
      <c r="Q45" s="11"/>
    </row>
    <row r="46" spans="2:22" x14ac:dyDescent="0.25">
      <c r="C46" s="55"/>
      <c r="D46" s="55"/>
      <c r="E46" s="55"/>
      <c r="H46" s="70" t="s">
        <v>21</v>
      </c>
      <c r="I46" s="70"/>
      <c r="J46" s="11">
        <v>30</v>
      </c>
      <c r="K46" s="11"/>
      <c r="L46" s="11"/>
      <c r="M46" s="11"/>
      <c r="N46" s="11"/>
      <c r="O46" s="11"/>
      <c r="P46" s="11"/>
      <c r="Q46" s="11"/>
    </row>
    <row r="47" spans="2:22" x14ac:dyDescent="0.25">
      <c r="C47" s="55"/>
      <c r="D47" s="55"/>
      <c r="E47" s="1"/>
      <c r="H47" s="71" t="s">
        <v>16</v>
      </c>
      <c r="I47" s="71"/>
      <c r="J47" s="12">
        <f>J44/J46</f>
        <v>0.76666666666666672</v>
      </c>
      <c r="K47" s="13"/>
      <c r="L47" s="13"/>
      <c r="M47" s="13"/>
      <c r="N47" s="13"/>
      <c r="O47" s="13"/>
      <c r="P47" s="13"/>
      <c r="Q47" s="13"/>
    </row>
    <row r="48" spans="2:22" x14ac:dyDescent="0.25">
      <c r="C48" s="55"/>
      <c r="D48" s="55"/>
      <c r="E48" s="1"/>
      <c r="H48" s="71" t="s">
        <v>17</v>
      </c>
      <c r="I48" s="71"/>
      <c r="J48" s="12">
        <f>J45/J46</f>
        <v>0.23333333333333334</v>
      </c>
      <c r="K48" s="12"/>
      <c r="L48" s="12"/>
      <c r="M48" s="13"/>
      <c r="N48" s="13"/>
      <c r="O48" s="13"/>
      <c r="P48" s="13"/>
      <c r="Q48" s="13"/>
    </row>
    <row r="49" spans="3:16" x14ac:dyDescent="0.25">
      <c r="C49" s="55"/>
      <c r="D49" s="55"/>
      <c r="E49" s="8"/>
    </row>
    <row r="50" spans="3:16" x14ac:dyDescent="0.25">
      <c r="C50" s="1"/>
      <c r="D50" s="1"/>
      <c r="E50" s="8"/>
    </row>
    <row r="51" spans="3:16" x14ac:dyDescent="0.25">
      <c r="J51" s="72" t="s">
        <v>24</v>
      </c>
      <c r="K51" s="72"/>
      <c r="L51" s="72"/>
      <c r="M51" s="72"/>
      <c r="N51" s="72"/>
      <c r="O51" s="72"/>
      <c r="P51" s="72"/>
    </row>
    <row r="52" spans="3:16" x14ac:dyDescent="0.25">
      <c r="J52" s="73" t="s">
        <v>18</v>
      </c>
      <c r="K52" s="73"/>
      <c r="L52" s="73"/>
      <c r="M52" s="73"/>
      <c r="N52" s="73"/>
      <c r="O52" s="73"/>
      <c r="P52" s="73"/>
    </row>
  </sheetData>
  <mergeCells count="57">
    <mergeCell ref="D23:I23"/>
    <mergeCell ref="D24:I24"/>
    <mergeCell ref="D18:I18"/>
    <mergeCell ref="D19:I19"/>
    <mergeCell ref="D20:I20"/>
    <mergeCell ref="D21:I21"/>
    <mergeCell ref="D22:I22"/>
    <mergeCell ref="D12:I12"/>
    <mergeCell ref="D13:I13"/>
    <mergeCell ref="D15:I15"/>
    <mergeCell ref="D16:I16"/>
    <mergeCell ref="D17:I17"/>
    <mergeCell ref="C48:D48"/>
    <mergeCell ref="H48:I48"/>
    <mergeCell ref="C49:D49"/>
    <mergeCell ref="J51:P51"/>
    <mergeCell ref="J52:P52"/>
    <mergeCell ref="C45:D45"/>
    <mergeCell ref="H45:I45"/>
    <mergeCell ref="C46:E46"/>
    <mergeCell ref="H46:I46"/>
    <mergeCell ref="C47:D47"/>
    <mergeCell ref="H47:I47"/>
    <mergeCell ref="D40:I40"/>
    <mergeCell ref="D41:I41"/>
    <mergeCell ref="D42:I42"/>
    <mergeCell ref="D43:I43"/>
    <mergeCell ref="C44:D44"/>
    <mergeCell ref="H44:I44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25:I25"/>
    <mergeCell ref="D26:I2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4:I14"/>
    <mergeCell ref="D11:I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Integral</vt:lpstr>
      <vt:lpstr>Fundamentos de Termodinamica A</vt:lpstr>
      <vt:lpstr>Fundamentos de Termodinámica B</vt:lpstr>
      <vt:lpstr>FISICOQUIMICA 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</cp:lastModifiedBy>
  <cp:lastPrinted>2023-07-04T22:20:18Z</cp:lastPrinted>
  <dcterms:created xsi:type="dcterms:W3CDTF">2023-03-14T19:16:59Z</dcterms:created>
  <dcterms:modified xsi:type="dcterms:W3CDTF">2025-03-11T01:04:27Z</dcterms:modified>
</cp:coreProperties>
</file>