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onto\Documents\Feb-Jul 2025\Reporte de Calificaciones\"/>
    </mc:Choice>
  </mc:AlternateContent>
  <xr:revisionPtr revIDLastSave="0" documentId="13_ncr:1_{26D29AD1-5BEC-416C-914A-CC60A4C5C28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3" l="1"/>
  <c r="L16" i="23"/>
  <c r="L17" i="22"/>
  <c r="L16" i="22"/>
  <c r="I28" i="10"/>
  <c r="M28" i="10"/>
  <c r="M28" i="25"/>
  <c r="K28" i="25"/>
  <c r="G28" i="25"/>
  <c r="F28" i="25"/>
  <c r="B10" i="25"/>
  <c r="B37" i="25" s="1"/>
  <c r="H8" i="25"/>
  <c r="E8" i="25"/>
  <c r="N28" i="24"/>
  <c r="M28" i="24"/>
  <c r="F28" i="24"/>
  <c r="B10" i="24"/>
  <c r="B10" i="23"/>
  <c r="B10" i="22"/>
  <c r="H8" i="22"/>
  <c r="E8" i="22"/>
  <c r="N28" i="10"/>
  <c r="G28" i="10"/>
  <c r="E28" i="10"/>
  <c r="L17" i="10"/>
  <c r="L16" i="10"/>
  <c r="N28" i="25" l="1"/>
  <c r="E28" i="25"/>
  <c r="E28" i="24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<sst xmlns="http://schemas.openxmlformats.org/spreadsheetml/2006/main" count="213" uniqueCount="49">
  <si>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</si>
  <si>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</si>
  <si>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</si>
  <si>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</si>
  <si>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</si>
  <si>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</si>
  <si>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</si>
  <si>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</si>
  <si>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</si>
  <si>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</si>
  <si>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</si>
  <si>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</si>
  <si>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</si>
  <si>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</si>
  <si>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</si>
  <si>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</si>
  <si>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</si>
  <si>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</si>
  <si>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</si>
  <si>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</si>
  <si>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</si>
  <si>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</si>
  <si>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</si>
  <si>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</si>
  <si>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</si>
  <si>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</si>
  <si>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</si>
  <si>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</si>
  <si>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</si>
  <si>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</si>
  <si>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</si>
  <si>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</si>
  <si>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</si>
  <si>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</si>
  <si>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</si>
  <si>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</si>
  <si>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</si>
  <si>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</si>
  <si>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</si>
  <si>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</si>
  <si>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CÁLCULO INTEGRAL</t>
  </si>
  <si>
    <t>FUNDAMENTOS DE TERMODINAMICA</t>
  </si>
  <si>
    <t>411-A</t>
  </si>
  <si>
    <t>411-B</t>
  </si>
  <si>
    <t>206-A</t>
  </si>
  <si>
    <t>406-A</t>
  </si>
  <si>
    <t>IMCT</t>
  </si>
  <si>
    <t>FEB - JUN 2025</t>
  </si>
  <si>
    <t>FISICOQUIMICA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</si>
</sst>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Normal="10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3" t="s">
        <v>4</v>
      </c>
      <c r="C8" s="43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">
        <v>32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21" customHeight="1" x14ac:dyDescent="0.2">
      <c r="A14" s="29" t="s">
        <v>40</v>
      </c>
      <c r="B14" s="9">
        <v>1</v>
      </c>
      <c r="C14" s="21" t="s">
        <v>44</v>
      </c>
      <c r="D14" s="9" t="s">
        <v>33</v>
      </c>
      <c r="E14" s="9">
        <v>21</v>
      </c>
      <c r="F14" s="27">
        <v>12</v>
      </c>
      <c r="G14" s="9"/>
      <c r="H14" s="10"/>
      <c r="I14" s="27">
        <v>9</v>
      </c>
      <c r="J14" s="10"/>
      <c r="K14" s="9"/>
      <c r="L14" s="28">
        <v>0</v>
      </c>
      <c r="M14" s="9">
        <v>41</v>
      </c>
      <c r="N14" s="30">
        <v>0.56999999999999995</v>
      </c>
    </row>
    <row r="15" spans="1:14" s="11" customFormat="1" ht="18.75" customHeigh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ht="24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1</v>
      </c>
      <c r="C17" s="21" t="s">
        <v>45</v>
      </c>
      <c r="D17" s="9" t="s">
        <v>33</v>
      </c>
      <c r="E17" s="9">
        <v>30</v>
      </c>
      <c r="F17" s="9">
        <v>23</v>
      </c>
      <c r="G17" s="9"/>
      <c r="H17" s="10"/>
      <c r="I17" s="9">
        <v>7</v>
      </c>
      <c r="J17" s="10"/>
      <c r="K17" s="9"/>
      <c r="L17" s="10">
        <f t="shared" si="0"/>
        <v>0</v>
      </c>
      <c r="M17" s="9">
        <v>66</v>
      </c>
      <c r="N17" s="15">
        <v>0.77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66</v>
      </c>
      <c r="G28" s="17">
        <f>SUM(G14:G27)</f>
        <v>0</v>
      </c>
      <c r="H28" s="24"/>
      <c r="I28" s="17">
        <f>SUM(I14:I17)</f>
        <v>26</v>
      </c>
      <c r="J28" s="24"/>
      <c r="K28" s="17"/>
      <c r="L28" s="18"/>
      <c r="M28" s="23">
        <f>AVERAGE(M14:M27)</f>
        <v>60.5</v>
      </c>
      <c r="N28" s="19">
        <f>AVERAGE(N14:N27)</f>
        <v>0.71250000000000002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35</v>
      </c>
      <c r="C37" s="49"/>
      <c r="D37" s="49"/>
      <c r="E37" s="13"/>
      <c r="F37" s="13"/>
      <c r="G37" s="49" t="s">
        <v>34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2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 t="s">
        <v>40</v>
      </c>
      <c r="B14" s="9">
        <v>2</v>
      </c>
      <c r="C14" s="21" t="s">
        <v>44</v>
      </c>
      <c r="D14" s="9" t="s">
        <v>33</v>
      </c>
      <c r="E14" s="9">
        <v>21</v>
      </c>
      <c r="F14" s="27">
        <v>16</v>
      </c>
      <c r="G14" s="9"/>
      <c r="H14" s="10"/>
      <c r="I14" s="27">
        <v>5</v>
      </c>
      <c r="J14" s="10"/>
      <c r="K14" s="9"/>
      <c r="L14" s="28">
        <v>0</v>
      </c>
      <c r="M14" s="9">
        <v>55</v>
      </c>
      <c r="N14" s="30">
        <v>0.76</v>
      </c>
    </row>
    <row r="15" spans="1:14" s="11" customForma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2</v>
      </c>
      <c r="C17" s="21" t="s">
        <v>45</v>
      </c>
      <c r="D17" s="9" t="s">
        <v>33</v>
      </c>
      <c r="E17" s="9">
        <v>30</v>
      </c>
      <c r="F17" s="9">
        <v>22</v>
      </c>
      <c r="G17" s="9"/>
      <c r="H17" s="10"/>
      <c r="I17" s="9">
        <v>8</v>
      </c>
      <c r="J17" s="10"/>
      <c r="K17" s="9"/>
      <c r="L17" s="10">
        <f t="shared" si="0"/>
        <v>0</v>
      </c>
      <c r="M17" s="9">
        <v>66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23"/>
      <c r="N28" s="19"/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36</v>
      </c>
      <c r="C37" s="49"/>
      <c r="D37" s="49"/>
      <c r="E37" s="13"/>
      <c r="F37" s="13"/>
      <c r="G37" s="49" t="s">
        <v>34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3</v>
      </c>
      <c r="C8" s="43"/>
      <c r="D8" s="14" t="s">
        <v>5</v>
      </c>
      <c r="E8" s="20">
        <v>4</v>
      </c>
      <c r="F8"/>
      <c r="G8" s="4" t="s">
        <v>6</v>
      </c>
      <c r="H8" s="20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 t="s">
        <v>40</v>
      </c>
      <c r="B14" s="9">
        <v>2</v>
      </c>
      <c r="C14" s="21" t="s">
        <v>44</v>
      </c>
      <c r="D14" s="9" t="s">
        <v>33</v>
      </c>
      <c r="E14" s="9">
        <v>21</v>
      </c>
      <c r="F14" s="27">
        <v>16</v>
      </c>
      <c r="G14" s="9"/>
      <c r="H14" s="10"/>
      <c r="I14" s="27">
        <v>5</v>
      </c>
      <c r="J14" s="10"/>
      <c r="K14" s="9"/>
      <c r="L14" s="28">
        <v>0</v>
      </c>
      <c r="M14" s="9">
        <v>55</v>
      </c>
      <c r="N14" s="30">
        <v>0.76</v>
      </c>
    </row>
    <row r="15" spans="1:14" s="11" customFormat="1" x14ac:dyDescent="0.2">
      <c r="A15" s="29" t="s">
        <v>41</v>
      </c>
      <c r="B15" s="9">
        <v>2</v>
      </c>
      <c r="C15" s="21" t="s">
        <v>42</v>
      </c>
      <c r="D15" s="9" t="s">
        <v>46</v>
      </c>
      <c r="E15" s="9">
        <v>24</v>
      </c>
      <c r="F15" s="9">
        <v>14</v>
      </c>
      <c r="G15" s="9"/>
      <c r="H15" s="10"/>
      <c r="I15" s="9">
        <v>10</v>
      </c>
      <c r="J15" s="10"/>
      <c r="K15" s="9"/>
      <c r="L15" s="10">
        <v>0</v>
      </c>
      <c r="M15" s="9">
        <v>55</v>
      </c>
      <c r="N15" s="10">
        <v>0.57999999999999996</v>
      </c>
    </row>
    <row r="16" spans="1:14" s="11" customFormat="1" x14ac:dyDescent="0.2">
      <c r="A16" s="29" t="s">
        <v>41</v>
      </c>
      <c r="B16" s="9">
        <v>2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53</v>
      </c>
      <c r="N16" s="30">
        <v>0.59</v>
      </c>
    </row>
    <row r="17" spans="1:14" s="11" customFormat="1" x14ac:dyDescent="0.2">
      <c r="A17" s="29" t="s">
        <v>48</v>
      </c>
      <c r="B17" s="9">
        <v>2</v>
      </c>
      <c r="C17" s="21" t="s">
        <v>45</v>
      </c>
      <c r="D17" s="9" t="s">
        <v>33</v>
      </c>
      <c r="E17" s="9">
        <v>30</v>
      </c>
      <c r="F17" s="9">
        <v>22</v>
      </c>
      <c r="G17" s="9"/>
      <c r="H17" s="10"/>
      <c r="I17" s="9">
        <v>8</v>
      </c>
      <c r="J17" s="10"/>
      <c r="K17" s="9"/>
      <c r="L17" s="10">
        <f t="shared" si="0"/>
        <v>0</v>
      </c>
      <c r="M17" s="9">
        <v>66</v>
      </c>
      <c r="N17" s="10">
        <v>0.73</v>
      </c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0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0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0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0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0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0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0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0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36</v>
      </c>
      <c r="C37" s="49"/>
      <c r="D37" s="49"/>
      <c r="E37" s="13"/>
      <c r="F37" s="13"/>
      <c r="G37" s="49" t="s">
        <v>37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70" zoomScaleNormal="7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4</v>
      </c>
      <c r="C8" s="43"/>
      <c r="D8" s="14" t="s">
        <v>5</v>
      </c>
      <c r="E8" s="20">
        <v>4</v>
      </c>
      <c r="F8"/>
      <c r="G8" s="4" t="s">
        <v>6</v>
      </c>
      <c r="H8" s="20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9"/>
      <c r="C15" s="21"/>
      <c r="D15" s="9"/>
      <c r="E15" s="9"/>
      <c r="F15" s="27"/>
      <c r="G15" s="9"/>
      <c r="H15" s="10"/>
      <c r="I15" s="27"/>
      <c r="J15" s="10"/>
      <c r="K15" s="9"/>
      <c r="L15" s="28"/>
      <c r="M15" s="9"/>
      <c r="N15" s="28"/>
    </row>
    <row r="16" spans="1:14" s="11" customFormat="1" x14ac:dyDescent="0.2">
      <c r="A16" s="29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0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0"/>
    </row>
    <row r="18" spans="1:14" s="11" customFormat="1" x14ac:dyDescent="0.2">
      <c r="A18" s="29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29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9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32</v>
      </c>
      <c r="C37" s="49"/>
      <c r="D37" s="49"/>
      <c r="E37" s="13"/>
      <c r="F37" s="13"/>
      <c r="G37" s="49" t="s">
        <v>37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3" zoomScaleNormal="100" zoomScaleSheetLayoutView="100" workbookViewId="0">
      <selection activeCell="P11" sqref="P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 t="s">
        <v>29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/>
      <c r="B14" s="25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25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25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22"/>
      <c r="N16" s="26"/>
    </row>
    <row r="17" spans="1:14" s="11" customFormat="1" x14ac:dyDescent="0.2">
      <c r="A17" s="29"/>
      <c r="B17" s="25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24" t="e">
        <f>SUM(F28:G28)/E28</f>
        <v>#DIV/0!</v>
      </c>
      <c r="I28" s="17">
        <f t="shared" ref="I28" si="0">(E28-SUM(F28:G28))-K28</f>
        <v>0</v>
      </c>
      <c r="J28" s="24" t="e">
        <f t="shared" ref="J28" si="1">I28/E28</f>
        <v>#DIV/0!</v>
      </c>
      <c r="K28" s="17">
        <f>SUM(K14:K27)</f>
        <v>0</v>
      </c>
      <c r="L28" s="24" t="e">
        <f t="shared" ref="L28" si="2">K28/E28</f>
        <v>#DIV/0!</v>
      </c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MCIA. CARLOS MANUEL MONTOYA NAFARRATE</v>
      </c>
      <c r="C37" s="49"/>
      <c r="D37" s="49"/>
      <c r="E37" s="13"/>
      <c r="F37" s="13"/>
      <c r="G37" s="49" t="s">
        <v>39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</cp:lastModifiedBy>
  <cp:revision/>
  <dcterms:created xsi:type="dcterms:W3CDTF">2021-11-22T14:45:25Z</dcterms:created>
  <dcterms:modified xsi:type="dcterms:W3CDTF">2025-05-18T01:42:11Z</dcterms:modified>
  <cp:category/>
  <cp:contentStatus/>
</cp:coreProperties>
</file>