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REPORTE FEBRERO JUNIO 2025\"/>
    </mc:Choice>
  </mc:AlternateContent>
  <xr:revisionPtr revIDLastSave="0" documentId="13_ncr:1_{56D51AED-1606-4675-B9D7-99C63F22E816}" xr6:coauthVersionLast="47" xr6:coauthVersionMax="47" xr10:uidLastSave="{00000000-0000-0000-0000-000000000000}"/>
  <bookViews>
    <workbookView xWindow="-108" yWindow="-108" windowWidth="23256" windowHeight="12456" firstSheet="2" activeTab="4" xr2:uid="{00000000-000D-0000-FFFF-FFFF00000000}"/>
  </bookViews>
  <sheets>
    <sheet name="MERCADOTECNIA 601 A" sheetId="1" r:id="rId1"/>
    <sheet name="TALLER DE INVESTIGACION I 601 A" sheetId="11" r:id="rId2"/>
    <sheet name="TALLER DE LIDERAZGO 201B" sheetId="4" r:id="rId3"/>
    <sheet name="MERCADOTECNIA 601 B" sheetId="5" r:id="rId4"/>
    <sheet name="TALLER DE INV I 601 B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1" l="1"/>
  <c r="Q18" i="10"/>
  <c r="Q13" i="4"/>
  <c r="Q14" i="4"/>
  <c r="Q59" i="11"/>
  <c r="P59" i="11"/>
  <c r="O59" i="11"/>
  <c r="N59" i="11"/>
  <c r="M59" i="11"/>
  <c r="L59" i="11"/>
  <c r="K59" i="11"/>
  <c r="J59" i="11"/>
  <c r="P55" i="11"/>
  <c r="P58" i="11" s="1"/>
  <c r="O55" i="11"/>
  <c r="O58" i="11" s="1"/>
  <c r="N55" i="11"/>
  <c r="N58" i="11" s="1"/>
  <c r="M55" i="11"/>
  <c r="M58" i="11" s="1"/>
  <c r="L55" i="11"/>
  <c r="L58" i="11" s="1"/>
  <c r="K55" i="11"/>
  <c r="K58" i="11" s="1"/>
  <c r="J55" i="11"/>
  <c r="J58" i="11" s="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8" i="11"/>
  <c r="Q17" i="11"/>
  <c r="Q16" i="11"/>
  <c r="Q15" i="11"/>
  <c r="Q14" i="11"/>
  <c r="Q13" i="11"/>
  <c r="Q12" i="11"/>
  <c r="Q11" i="11"/>
  <c r="Q10" i="11"/>
  <c r="B10" i="11"/>
  <c r="Q9" i="11"/>
  <c r="Q54" i="10"/>
  <c r="P54" i="10"/>
  <c r="O54" i="10"/>
  <c r="N54" i="10"/>
  <c r="M54" i="10"/>
  <c r="L54" i="10"/>
  <c r="K54" i="10"/>
  <c r="J54" i="10"/>
  <c r="P50" i="10"/>
  <c r="P53" i="10" s="1"/>
  <c r="O50" i="10"/>
  <c r="O53" i="10" s="1"/>
  <c r="N50" i="10"/>
  <c r="N53" i="10" s="1"/>
  <c r="M50" i="10"/>
  <c r="M53" i="10" s="1"/>
  <c r="L50" i="10"/>
  <c r="L53" i="10" s="1"/>
  <c r="K50" i="10"/>
  <c r="K53" i="10" s="1"/>
  <c r="J50" i="10"/>
  <c r="J53" i="10" s="1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7" i="10"/>
  <c r="Q16" i="10"/>
  <c r="Q15" i="10"/>
  <c r="Q14" i="10"/>
  <c r="Q13" i="10"/>
  <c r="Q12" i="10"/>
  <c r="Q11" i="10"/>
  <c r="Q10" i="10"/>
  <c r="B10" i="10"/>
  <c r="Q9" i="10"/>
  <c r="Q55" i="11" l="1"/>
  <c r="Q58" i="11" s="1"/>
  <c r="Q50" i="10"/>
  <c r="Q53" i="10" s="1"/>
  <c r="Q11" i="1" l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0" i="4"/>
  <c r="O50" i="4"/>
  <c r="N50" i="4"/>
  <c r="N53" i="4" s="1"/>
  <c r="M50" i="4"/>
  <c r="L50" i="4"/>
  <c r="K50" i="4"/>
  <c r="J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2" i="4"/>
  <c r="Q11" i="4"/>
  <c r="Q10" i="4"/>
  <c r="Q9" i="4"/>
  <c r="O58" i="5" l="1"/>
  <c r="O57" i="5"/>
  <c r="K58" i="5"/>
  <c r="K57" i="5"/>
  <c r="N54" i="4"/>
  <c r="N57" i="5"/>
  <c r="N58" i="5"/>
  <c r="M58" i="5"/>
  <c r="M57" i="5"/>
  <c r="P54" i="4"/>
  <c r="P53" i="4"/>
  <c r="M53" i="4"/>
  <c r="L54" i="4"/>
  <c r="L53" i="4"/>
  <c r="J53" i="4"/>
  <c r="J58" i="5"/>
  <c r="J57" i="5"/>
  <c r="L58" i="5"/>
  <c r="P58" i="5"/>
  <c r="L57" i="5"/>
  <c r="P57" i="5"/>
  <c r="K54" i="4"/>
  <c r="O54" i="4"/>
  <c r="O53" i="4"/>
  <c r="K53" i="4"/>
  <c r="M54" i="4"/>
  <c r="Q54" i="5"/>
  <c r="J54" i="4"/>
  <c r="Q50" i="4"/>
  <c r="Q53" i="1"/>
  <c r="K54" i="1"/>
  <c r="L54" i="1"/>
  <c r="M54" i="1"/>
  <c r="N54" i="1"/>
  <c r="O54" i="1"/>
  <c r="P54" i="1"/>
  <c r="Q58" i="5" l="1"/>
  <c r="Q54" i="4"/>
  <c r="Q57" i="5"/>
  <c r="Q53" i="4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<sst xmlns="http://schemas.openxmlformats.org/spreadsheetml/2006/main" count="395" uniqueCount="217">
  <si>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</si>
  <si>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</si>
  <si>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</si>
  <si>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</si>
  <si>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</si>
  <si>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</si>
  <si>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</si>
  <si>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</si>
  <si>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</si>
  <si>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</si>
  <si>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</si>
  <si>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</si>
  <si>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</si>
  <si>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</si>
  <si>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</si>
  <si>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</si>
  <si>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</si>
  <si>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</si>
  <si>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</si>
  <si>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</si>
  <si>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</si>
  <si>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</si>
  <si>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</si>
  <si>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</si>
  <si>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VAZQUEZ</t>
  </si>
  <si>
    <t>241U0008</t>
  </si>
  <si>
    <t>AGUILAR CHONTAL INGRID</t>
  </si>
  <si>
    <t>241U0612</t>
  </si>
  <si>
    <t>BADILLO SERRANO KEVIN OTONIEL</t>
  </si>
  <si>
    <t>241U0014</t>
  </si>
  <si>
    <t>BAXIN PIXTA ERICK</t>
  </si>
  <si>
    <t>241U0016</t>
  </si>
  <si>
    <t>BELTRAN TOTO DANIELA</t>
  </si>
  <si>
    <t>241U0022</t>
  </si>
  <si>
    <t>COBAXIN ACUA JOEL RAUL</t>
  </si>
  <si>
    <t>241U0023</t>
  </si>
  <si>
    <t>CORTEZ ORGANISTA GABRIEL</t>
  </si>
  <si>
    <t xml:space="preserve"> 241U0617</t>
  </si>
  <si>
    <t xml:space="preserve"> DIAZ HERNANDEZ LEON</t>
  </si>
  <si>
    <t>241U0026</t>
  </si>
  <si>
    <t>GALLEGOS CARLON CESIA</t>
  </si>
  <si>
    <t>241U0491</t>
  </si>
  <si>
    <t xml:space="preserve"> GARCIA BELTRAN MIGUEL</t>
  </si>
  <si>
    <t xml:space="preserve"> 241U0028</t>
  </si>
  <si>
    <t>GONZALEZ CHIGO JOSUE ROBERTO</t>
  </si>
  <si>
    <t>241U0030</t>
  </si>
  <si>
    <t>HERNANDEZ ROBLERO ALEXIS ADAIR</t>
  </si>
  <si>
    <t xml:space="preserve"> 241U0032 </t>
  </si>
  <si>
    <t>IXTEPAN PUCHETA EVELIN ANYELI</t>
  </si>
  <si>
    <t xml:space="preserve"> 241U0034</t>
  </si>
  <si>
    <t>JUAREZ SANTOS ESTEFANI</t>
  </si>
  <si>
    <t xml:space="preserve"> 241U0035</t>
  </si>
  <si>
    <t>LLANO PUCHETA MARIA DEL ROSARIO</t>
  </si>
  <si>
    <t xml:space="preserve"> 241U0036</t>
  </si>
  <si>
    <t>LOPEZ PEREZ NIEVES MARLENE</t>
  </si>
  <si>
    <t xml:space="preserve"> 241U0037</t>
  </si>
  <si>
    <t xml:space="preserve"> LUCHO PAXTIAN ALEXIS</t>
  </si>
  <si>
    <t xml:space="preserve"> 241U0640</t>
  </si>
  <si>
    <t>LÓPEZ REMENTERIA AURELIO</t>
  </si>
  <si>
    <t xml:space="preserve"> 241U0600</t>
  </si>
  <si>
    <t>MARCIAL XALA JOSE SIMON</t>
  </si>
  <si>
    <t>241U0038</t>
  </si>
  <si>
    <t>MARTINEZ XALA EMMANUEL DE JESUS</t>
  </si>
  <si>
    <t xml:space="preserve"> 241U0584</t>
  </si>
  <si>
    <t xml:space="preserve"> MOLINA CRUZ KIMBERLY</t>
  </si>
  <si>
    <t xml:space="preserve"> 241U0042</t>
  </si>
  <si>
    <t>MUÑIZ YXBA AMILETT</t>
  </si>
  <si>
    <t xml:space="preserve"> 241U0043</t>
  </si>
  <si>
    <t>NOLASCO FIGUEROA OSCAR</t>
  </si>
  <si>
    <t>241U0049</t>
  </si>
  <si>
    <t>PALAFOX PRADO MILAGRO DE JESUS</t>
  </si>
  <si>
    <t xml:space="preserve"> 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</si>
  <si>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</si>
  <si>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</si>
  <si>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</si>
  <si>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</si>
  <si>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</si>
  <si>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</si>
  <si>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</si>
  <si>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 xml:space="preserve">241U0058 </t>
  </si>
  <si>
    <t>SEGURA GUZMAN LIZETH SADAY</t>
  </si>
  <si>
    <t>241U0059</t>
  </si>
  <si>
    <t>SOLANA PELAEZ AZUL AVRIL</t>
  </si>
  <si>
    <t xml:space="preserve"> 241U0064</t>
  </si>
  <si>
    <t>241U0067</t>
  </si>
  <si>
    <t>TORRES NAVARRETE ODALYS RUBI</t>
  </si>
  <si>
    <t>241U0073</t>
  </si>
  <si>
    <t>XOLOT ALVARADO JOSE ANTONIO</t>
  </si>
  <si>
    <t>221U0807</t>
  </si>
  <si>
    <t>ACOSTA BUSTAMANTE HECTOR JOSE</t>
  </si>
  <si>
    <t>221U0054</t>
  </si>
  <si>
    <t>ALAVEZ DE LA HOZ ALFREDO</t>
  </si>
  <si>
    <t>ANTELE GARCIA CHELSEA VALERIA</t>
  </si>
  <si>
    <t>AREVALO DOMINGUEZ MILDRED</t>
  </si>
  <si>
    <t>221U0067</t>
  </si>
  <si>
    <t>221U0069</t>
  </si>
  <si>
    <t>CHACHA HERNANDEZ EMILIANO SEBASTIAN</t>
  </si>
  <si>
    <t>221U0126</t>
  </si>
  <si>
    <t>COYOLT LUCIANO KEVIN</t>
  </si>
  <si>
    <t>221U0075</t>
  </si>
  <si>
    <t>CRUZ GONZALEZ ITZEL ZAHORI</t>
  </si>
  <si>
    <t>FLORES HERNANDEZ ITZEL ALEJANDRA</t>
  </si>
  <si>
    <t>221U0064</t>
  </si>
  <si>
    <t>FONSECA LOPEZ EDSON JAIR</t>
  </si>
  <si>
    <t>GARCIA RUEDA ANDREK EDUARDO</t>
  </si>
  <si>
    <t>HERNANDEZ QUINO CRISTINA DEL CARMEN</t>
  </si>
  <si>
    <t>LUCHO COTO FATIMA DE JESUS</t>
  </si>
  <si>
    <t>221U0099</t>
  </si>
  <si>
    <t>MARTINEZ ROSAS DANIEL AZAHEL</t>
  </si>
  <si>
    <t>PATRACA MORALES ASHLEY SHERLYN</t>
  </si>
  <si>
    <t>221U0110</t>
  </si>
  <si>
    <t>PEREZ MARTINEZ ESTEFANI</t>
  </si>
  <si>
    <t>PUCHETA PEREZ JONATHAN</t>
  </si>
  <si>
    <t>TEPOX DE JESUS ALEJANDRA</t>
  </si>
  <si>
    <t xml:space="preserve"> 221U0055</t>
  </si>
  <si>
    <t>ALEMAN GONZALEZ MARIA FERNANDA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</si>
  <si>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</si>
  <si>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</si>
  <si>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</si>
  <si>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</si>
  <si>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</si>
  <si>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</si>
  <si>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</si>
  <si>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</si>
  <si>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 xml:space="preserve"> 221U0077</t>
  </si>
  <si>
    <t>DOMINGUEZ GOMEZ MOISES</t>
  </si>
  <si>
    <t xml:space="preserve"> 221U0078</t>
  </si>
  <si>
    <t>DOMINGUEZ REYES KARLA MICHELLE</t>
  </si>
  <si>
    <t>221U0082</t>
  </si>
  <si>
    <t>FILIDOR DOMINGUEZ KARLA LISSET</t>
  </si>
  <si>
    <t>221U0134</t>
  </si>
  <si>
    <t>FISCAL MEMECHI JOSE GABRIEL</t>
  </si>
  <si>
    <t xml:space="preserve"> 221U0088</t>
  </si>
  <si>
    <t>221U0093</t>
  </si>
  <si>
    <t>HERNANDEZ SANTOS JAIME</t>
  </si>
  <si>
    <t>221U0091</t>
  </si>
  <si>
    <t>HERNANDEZ ZAPOT MARIA FERNANDA</t>
  </si>
  <si>
    <t>211U0643</t>
  </si>
  <si>
    <t>LOPEZ FIGUEROLA EDWIN DE JESUS</t>
  </si>
  <si>
    <t>221U0100</t>
  </si>
  <si>
    <t>MIXTEGA ANOTA IVAN JAIR</t>
  </si>
  <si>
    <t xml:space="preserve"> 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</si>
  <si>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</si>
  <si>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</si>
  <si>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</si>
  <si>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</si>
  <si>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</si>
  <si>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</si>
  <si>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</si>
  <si>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 xml:space="preserve"> 221U0796</t>
  </si>
  <si>
    <t xml:space="preserve"> ROSAS BUSTAMANTE MIGUEL ANGEL</t>
  </si>
  <si>
    <t>221U0113</t>
  </si>
  <si>
    <t xml:space="preserve"> SALADO CHAIRA JUAN URIEL</t>
  </si>
  <si>
    <t>SANCHEZ CHIPOL YERIK ORBELIN</t>
  </si>
  <si>
    <t xml:space="preserve"> 221U0133</t>
  </si>
  <si>
    <t>SOSA MARTINEZ JESSICA ALEJANDRA</t>
  </si>
  <si>
    <t>221U0729</t>
  </si>
  <si>
    <t>URIETA MARTINEZ KAREN</t>
  </si>
  <si>
    <t>221U0120</t>
  </si>
  <si>
    <t>221U0124</t>
  </si>
  <si>
    <t>MERCADOTECNIA</t>
  </si>
  <si>
    <t>FEBRERO-JUNIO 2025</t>
  </si>
  <si>
    <t>601 A</t>
  </si>
  <si>
    <t>221U0058</t>
  </si>
  <si>
    <t>221U0059</t>
  </si>
  <si>
    <t>CASTAÑEDA GONZALEZ JOSE ALEJANDRO</t>
  </si>
  <si>
    <t>CRUZ BELLO YADIRA</t>
  </si>
  <si>
    <t>221U0076</t>
  </si>
  <si>
    <t>221U0084</t>
  </si>
  <si>
    <t>221U0087</t>
  </si>
  <si>
    <t>221U0092</t>
  </si>
  <si>
    <t>221U0095</t>
  </si>
  <si>
    <t xml:space="preserve">IXTEPAN JAUREGUI DAYANA	</t>
  </si>
  <si>
    <t>221U0097</t>
  </si>
  <si>
    <t xml:space="preserve">221U0106	</t>
  </si>
  <si>
    <t xml:space="preserve">221U0109	</t>
  </si>
  <si>
    <t>221U0118</t>
  </si>
  <si>
    <t>231U0083</t>
  </si>
  <si>
    <t>VICENTE BONFIL CITLALI DEL CARMEN</t>
  </si>
  <si>
    <t>TALLER DE INVESTIGACION I</t>
  </si>
  <si>
    <t>TALLER DE LIDERAZGO</t>
  </si>
  <si>
    <t>FEBRER0-JUNIO 2025</t>
  </si>
  <si>
    <t>201 B</t>
  </si>
  <si>
    <t>TEOBA CONTRERAS DIANA DEL CARMEN</t>
  </si>
  <si>
    <t>601 B</t>
  </si>
  <si>
    <t>05-032025</t>
  </si>
  <si>
    <t>241U0018</t>
  </si>
  <si>
    <t>CAPORAL VELAZQUEZ JOSE DE JESUS</t>
  </si>
  <si>
    <t>221U0055</t>
  </si>
  <si>
    <t xml:space="preserve">	ALEMAN GONZALEZ MARIA FERNANDA</t>
  </si>
  <si>
    <t xml:space="preserve">221U0060	</t>
  </si>
  <si>
    <t xml:space="preserve">221U0077	</t>
  </si>
  <si>
    <t>221U0078</t>
  </si>
  <si>
    <t>221U0080</t>
  </si>
  <si>
    <t>FERMAN JIMENEZ JUAN ANGEL</t>
  </si>
  <si>
    <t xml:space="preserve">221U0086	</t>
  </si>
  <si>
    <t>GARCIA CRUZ RUTH</t>
  </si>
  <si>
    <t>221U0088</t>
  </si>
  <si>
    <t>HERNANDEZ DOMINGUEZ JULIO CESAR</t>
  </si>
  <si>
    <t>221U0098</t>
  </si>
  <si>
    <t>LUCHO MIXTEGA JUAN FERNANDO</t>
  </si>
  <si>
    <t xml:space="preserve">MIXTEGA ANOTA IVAN JAIR	</t>
  </si>
  <si>
    <t>221U0102</t>
  </si>
  <si>
    <t xml:space="preserve">221U0103	</t>
  </si>
  <si>
    <t>221U0796</t>
  </si>
  <si>
    <t>ROSAS BUSTAMANTE MIGUEL ANGEL</t>
  </si>
  <si>
    <t>SALADO CHAIRA JUAN URIEL</t>
  </si>
  <si>
    <t xml:space="preserve">221U0116	</t>
  </si>
  <si>
    <t>221U0133</t>
  </si>
  <si>
    <t>221U0119</t>
  </si>
  <si>
    <t>TORIJAS BAXIN GUSTAVO</t>
  </si>
  <si>
    <t>VELEZ CEBA INGRID ARELI</t>
  </si>
  <si>
    <t>211U0087</t>
  </si>
  <si>
    <t>GOMEZ GOLPE JENIFER</t>
  </si>
  <si>
    <t>211U0118</t>
  </si>
  <si>
    <t>TAXILAGA ARENAL ALEJANDRO DE JESUS</t>
  </si>
  <si>
    <t xml:space="preserve">	VILLAFUERTE CONCHI ARIEL MOISES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</si>
</sst>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sz val="10"/>
      <color rgb="FF212529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57</xdr:row>
      <xdr:rowOff>11339</xdr:rowOff>
    </xdr:from>
    <xdr:to>
      <xdr:col>13</xdr:col>
      <xdr:colOff>140780</xdr:colOff>
      <xdr:row>62</xdr:row>
      <xdr:rowOff>9231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0B142F-D29A-4DEA-9335-B900E149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0657" y="10130699"/>
          <a:ext cx="616123" cy="11104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54</xdr:row>
      <xdr:rowOff>43050</xdr:rowOff>
    </xdr:from>
    <xdr:to>
      <xdr:col>13</xdr:col>
      <xdr:colOff>262726</xdr:colOff>
      <xdr:row>56</xdr:row>
      <xdr:rowOff>344700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52</xdr:row>
      <xdr:rowOff>11339</xdr:rowOff>
    </xdr:from>
    <xdr:to>
      <xdr:col>13</xdr:col>
      <xdr:colOff>140780</xdr:colOff>
      <xdr:row>57</xdr:row>
      <xdr:rowOff>9230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7" y="10190389"/>
          <a:ext cx="628823" cy="111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" zoomScale="112" zoomScaleNormal="112" zoomScaleSheetLayoutView="100" workbookViewId="0">
      <selection activeCell="J27" sqref="J27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160</v>
      </c>
      <c r="E4" s="41"/>
      <c r="F4" s="41"/>
      <c r="G4" s="41"/>
      <c r="I4" t="s">
        <v>1</v>
      </c>
      <c r="J4" s="28" t="s">
        <v>162</v>
      </c>
      <c r="K4" s="28"/>
      <c r="M4" t="s">
        <v>2</v>
      </c>
      <c r="N4" s="42">
        <v>45721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2" t="s">
        <v>89</v>
      </c>
      <c r="E9" s="23"/>
      <c r="F9" s="23"/>
      <c r="G9" s="23"/>
      <c r="H9" s="23"/>
      <c r="I9" s="24"/>
      <c r="J9" s="4">
        <v>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10</v>
      </c>
    </row>
    <row r="10" spans="2:18" ht="15" x14ac:dyDescent="0.35">
      <c r="B10" s="6">
        <f>B9+1</f>
        <v>2</v>
      </c>
      <c r="C10" s="21" t="s">
        <v>90</v>
      </c>
      <c r="D10" s="22" t="s">
        <v>91</v>
      </c>
      <c r="E10" s="23"/>
      <c r="F10" s="23"/>
      <c r="G10" s="23"/>
      <c r="H10" s="23"/>
      <c r="I10" s="24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11.428571428571429</v>
      </c>
    </row>
    <row r="11" spans="2:18" x14ac:dyDescent="0.3">
      <c r="B11" s="6">
        <v>3</v>
      </c>
      <c r="C11" s="6" t="s">
        <v>163</v>
      </c>
      <c r="D11" s="22" t="s">
        <v>92</v>
      </c>
      <c r="E11" s="23"/>
      <c r="F11" s="23"/>
      <c r="G11" s="23"/>
      <c r="H11" s="23"/>
      <c r="I11" s="24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v>4</v>
      </c>
      <c r="C12" s="6" t="s">
        <v>164</v>
      </c>
      <c r="D12" s="22" t="s">
        <v>93</v>
      </c>
      <c r="E12" s="23"/>
      <c r="F12" s="23"/>
      <c r="G12" s="23"/>
      <c r="H12" s="23"/>
      <c r="I12" s="24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v>5</v>
      </c>
      <c r="C13" s="6" t="s">
        <v>94</v>
      </c>
      <c r="D13" s="22" t="s">
        <v>165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95</v>
      </c>
      <c r="D14" s="22" t="s">
        <v>96</v>
      </c>
      <c r="E14" s="23"/>
      <c r="F14" s="23"/>
      <c r="G14" s="23"/>
      <c r="H14" s="23"/>
      <c r="I14" s="24"/>
      <c r="J14" s="4">
        <v>90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12.857142857142858</v>
      </c>
    </row>
    <row r="15" spans="2:18" x14ac:dyDescent="0.3">
      <c r="B15" s="6">
        <v>7</v>
      </c>
      <c r="C15" s="6" t="s">
        <v>97</v>
      </c>
      <c r="D15" s="22" t="s">
        <v>98</v>
      </c>
      <c r="E15" s="23"/>
      <c r="F15" s="23"/>
      <c r="G15" s="23"/>
      <c r="H15" s="23"/>
      <c r="I15" s="2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v>8</v>
      </c>
      <c r="C16" s="6" t="s">
        <v>99</v>
      </c>
      <c r="D16" s="22" t="s">
        <v>166</v>
      </c>
      <c r="E16" s="23"/>
      <c r="F16" s="23"/>
      <c r="G16" s="23"/>
      <c r="H16" s="23"/>
      <c r="I16" s="24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14.285714285714286</v>
      </c>
    </row>
    <row r="17" spans="2:17" x14ac:dyDescent="0.3">
      <c r="B17" s="6">
        <v>9</v>
      </c>
      <c r="C17" s="6" t="s">
        <v>167</v>
      </c>
      <c r="D17" s="22" t="s">
        <v>100</v>
      </c>
      <c r="E17" s="23"/>
      <c r="F17" s="23"/>
      <c r="G17" s="23"/>
      <c r="H17" s="23"/>
      <c r="I17" s="24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">
      <c r="B18" s="6">
        <v>10</v>
      </c>
      <c r="C18" s="6" t="s">
        <v>168</v>
      </c>
      <c r="D18" s="22" t="s">
        <v>101</v>
      </c>
      <c r="E18" s="23"/>
      <c r="F18" s="23"/>
      <c r="G18" s="23"/>
      <c r="H18" s="23"/>
      <c r="I18" s="24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3">
      <c r="B19" s="6">
        <v>11</v>
      </c>
      <c r="C19" s="16" t="s">
        <v>169</v>
      </c>
      <c r="D19" s="22" t="s">
        <v>104</v>
      </c>
      <c r="E19" s="23"/>
      <c r="F19" s="23"/>
      <c r="G19" s="23"/>
      <c r="H19" s="23"/>
      <c r="I19" s="24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6" t="s">
        <v>170</v>
      </c>
      <c r="D20" s="22" t="s">
        <v>105</v>
      </c>
      <c r="E20" s="23"/>
      <c r="F20" s="23"/>
      <c r="G20" s="23"/>
      <c r="H20" s="23"/>
      <c r="I20" s="24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12.857142857142858</v>
      </c>
    </row>
    <row r="21" spans="2:17" x14ac:dyDescent="0.3">
      <c r="B21" s="6">
        <v>13</v>
      </c>
      <c r="C21" s="6" t="s">
        <v>171</v>
      </c>
      <c r="D21" s="22" t="s">
        <v>172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173</v>
      </c>
      <c r="D22" s="22" t="s">
        <v>106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107</v>
      </c>
      <c r="D23" s="22" t="s">
        <v>108</v>
      </c>
      <c r="E23" s="23"/>
      <c r="F23" s="23"/>
      <c r="G23" s="23"/>
      <c r="H23" s="23"/>
      <c r="I23" s="24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10</v>
      </c>
    </row>
    <row r="24" spans="2:17" x14ac:dyDescent="0.3">
      <c r="B24" s="6">
        <v>16</v>
      </c>
      <c r="C24" s="6" t="s">
        <v>174</v>
      </c>
      <c r="D24" s="22" t="s">
        <v>109</v>
      </c>
      <c r="E24" s="23"/>
      <c r="F24" s="23"/>
      <c r="G24" s="23"/>
      <c r="H24" s="23"/>
      <c r="I24" s="24"/>
      <c r="J24" s="4">
        <v>90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12.857142857142858</v>
      </c>
    </row>
    <row r="25" spans="2:17" x14ac:dyDescent="0.3">
      <c r="B25" s="6">
        <v>17</v>
      </c>
      <c r="C25" s="6" t="s">
        <v>110</v>
      </c>
      <c r="D25" s="22" t="s">
        <v>111</v>
      </c>
      <c r="E25" s="23"/>
      <c r="F25" s="23"/>
      <c r="G25" s="23"/>
      <c r="H25" s="23"/>
      <c r="I25" s="24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v>18</v>
      </c>
      <c r="C26" s="6" t="s">
        <v>175</v>
      </c>
      <c r="D26" s="22" t="s">
        <v>112</v>
      </c>
      <c r="E26" s="23"/>
      <c r="F26" s="23"/>
      <c r="G26" s="23"/>
      <c r="H26" s="23"/>
      <c r="I26" s="24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</row>
    <row r="27" spans="2:17" x14ac:dyDescent="0.3">
      <c r="B27" s="6">
        <v>19</v>
      </c>
      <c r="C27" s="6" t="s">
        <v>176</v>
      </c>
      <c r="D27" s="22" t="s">
        <v>113</v>
      </c>
      <c r="E27" s="23"/>
      <c r="F27" s="23"/>
      <c r="G27" s="23"/>
      <c r="H27" s="23"/>
      <c r="I27" s="24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177</v>
      </c>
      <c r="D28" s="22" t="s">
        <v>178</v>
      </c>
      <c r="E28" s="23"/>
      <c r="F28" s="23"/>
      <c r="G28" s="23"/>
      <c r="H28" s="23"/>
      <c r="I28" s="2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v>21</v>
      </c>
      <c r="C29" s="6"/>
      <c r="D29" s="25"/>
      <c r="E29" s="25"/>
      <c r="F29" s="25"/>
      <c r="G29" s="25"/>
      <c r="H29" s="25"/>
      <c r="I29" s="2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v>22</v>
      </c>
      <c r="C30" s="6"/>
      <c r="D30" s="25"/>
      <c r="E30" s="25"/>
      <c r="F30" s="25"/>
      <c r="G30" s="25"/>
      <c r="H30" s="25"/>
      <c r="I30" s="2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v>23</v>
      </c>
      <c r="C31" s="6"/>
      <c r="D31" s="25"/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v>24</v>
      </c>
      <c r="C32" s="6"/>
      <c r="D32" s="25"/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v>25</v>
      </c>
      <c r="C33" s="6"/>
      <c r="D33" s="25"/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v>26</v>
      </c>
      <c r="C34" s="6"/>
      <c r="D34" s="25"/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6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6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6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6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7"/>
      <c r="D46" s="25"/>
      <c r="E46" s="25"/>
      <c r="F46" s="25"/>
      <c r="G46" s="25"/>
      <c r="H46" s="25"/>
      <c r="I46" s="2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25"/>
      <c r="E47" s="25"/>
      <c r="F47" s="25"/>
      <c r="G47" s="25"/>
      <c r="H47" s="25"/>
      <c r="I47" s="2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25"/>
      <c r="E48" s="25"/>
      <c r="F48" s="25"/>
      <c r="G48" s="25"/>
      <c r="H48" s="25"/>
      <c r="I48" s="2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7"/>
      <c r="D49" s="25"/>
      <c r="E49" s="25"/>
      <c r="F49" s="25"/>
      <c r="G49" s="25"/>
      <c r="H49" s="25"/>
      <c r="I49" s="2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B50" s="6">
        <v>42</v>
      </c>
      <c r="C50" s="7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>SUM(J50:P50)/7</f>
        <v>0</v>
      </c>
    </row>
    <row r="51" spans="2:17" x14ac:dyDescent="0.3">
      <c r="B51" s="6"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v>45</v>
      </c>
      <c r="C53" s="3"/>
      <c r="D53" s="34"/>
      <c r="E53" s="35"/>
      <c r="F53" s="35"/>
      <c r="G53" s="35"/>
      <c r="H53" s="35"/>
      <c r="I53" s="36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C54" s="30"/>
      <c r="D54" s="30"/>
      <c r="E54" s="1"/>
      <c r="H54" s="38" t="s">
        <v>19</v>
      </c>
      <c r="I54" s="38"/>
      <c r="J54" s="11">
        <v>0</v>
      </c>
      <c r="K54" s="11">
        <f t="shared" ref="J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3">
      <c r="C55" s="30"/>
      <c r="D55" s="30"/>
      <c r="E55" s="8"/>
      <c r="H55" s="39" t="s">
        <v>20</v>
      </c>
      <c r="I55" s="39"/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</row>
    <row r="56" spans="2:17" x14ac:dyDescent="0.3">
      <c r="C56" s="30"/>
      <c r="D56" s="30"/>
      <c r="E56" s="30"/>
      <c r="H56" s="39" t="s">
        <v>21</v>
      </c>
      <c r="I56" s="39"/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1"/>
      <c r="H57" s="40" t="s">
        <v>16</v>
      </c>
      <c r="I57" s="40"/>
      <c r="J57" s="13" t="e">
        <f>J54/J56</f>
        <v>#DIV/0!</v>
      </c>
      <c r="K57" s="14" t="e">
        <f t="shared" ref="K57:Q57" si="2">K54/K56</f>
        <v>#DIV/0!</v>
      </c>
      <c r="L57" s="14" t="e">
        <f t="shared" si="2"/>
        <v>#DIV/0!</v>
      </c>
      <c r="M57" s="14" t="e">
        <f t="shared" si="2"/>
        <v>#DIV/0!</v>
      </c>
      <c r="N57" s="14" t="e">
        <f t="shared" si="2"/>
        <v>#DIV/0!</v>
      </c>
      <c r="O57" s="14" t="e">
        <f t="shared" si="2"/>
        <v>#DIV/0!</v>
      </c>
      <c r="P57" s="14" t="e">
        <f t="shared" si="2"/>
        <v>#DIV/0!</v>
      </c>
      <c r="Q57" s="14" t="e">
        <f t="shared" si="2"/>
        <v>#DIV/0!</v>
      </c>
    </row>
    <row r="58" spans="2:17" x14ac:dyDescent="0.3">
      <c r="C58" s="30"/>
      <c r="D58" s="30"/>
      <c r="E58" s="1"/>
      <c r="H58" s="40" t="s">
        <v>17</v>
      </c>
      <c r="I58" s="40"/>
      <c r="J58" s="13" t="e">
        <f>J55/J56</f>
        <v>#DIV/0!</v>
      </c>
      <c r="K58" s="13" t="e">
        <f t="shared" ref="K58:Q58" si="3">K55/K56</f>
        <v>#DIV/0!</v>
      </c>
      <c r="L58" s="14" t="e">
        <f t="shared" si="3"/>
        <v>#DIV/0!</v>
      </c>
      <c r="M58" s="14" t="e">
        <f t="shared" si="3"/>
        <v>#DIV/0!</v>
      </c>
      <c r="N58" s="14" t="e">
        <f t="shared" si="3"/>
        <v>#DIV/0!</v>
      </c>
      <c r="O58" s="14" t="e">
        <f t="shared" si="3"/>
        <v>#DIV/0!</v>
      </c>
      <c r="P58" s="14" t="e">
        <f t="shared" si="3"/>
        <v>#DIV/0!</v>
      </c>
      <c r="Q58" s="14" t="e">
        <f t="shared" si="3"/>
        <v>#DIV/0!</v>
      </c>
    </row>
    <row r="59" spans="2:17" x14ac:dyDescent="0.3">
      <c r="C59" s="30"/>
      <c r="D59" s="30"/>
      <c r="E59" s="8"/>
    </row>
    <row r="60" spans="2:17" x14ac:dyDescent="0.3">
      <c r="C60" s="1"/>
      <c r="D60" s="1"/>
      <c r="E60" s="8"/>
    </row>
    <row r="61" spans="2:17" ht="30" customHeight="1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sortState xmlns:xlrd2="http://schemas.microsoft.com/office/spreadsheetml/2017/richdata2" ref="D9:I20">
    <sortCondition ref="D9"/>
  </sortState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504B-F8A9-4E0A-8D64-7D2999401A45}">
  <dimension ref="B2:R63"/>
  <sheetViews>
    <sheetView topLeftCell="A7" zoomScale="112" zoomScaleNormal="112" zoomScaleSheetLayoutView="100" workbookViewId="0">
      <selection activeCell="J11" sqref="J11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179</v>
      </c>
      <c r="E4" s="41"/>
      <c r="F4" s="41"/>
      <c r="G4" s="41"/>
      <c r="I4" t="s">
        <v>1</v>
      </c>
      <c r="J4" s="28" t="s">
        <v>162</v>
      </c>
      <c r="K4" s="28"/>
      <c r="M4" t="s">
        <v>2</v>
      </c>
      <c r="N4" s="42">
        <v>45721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2" t="s">
        <v>89</v>
      </c>
      <c r="E9" s="23"/>
      <c r="F9" s="23"/>
      <c r="G9" s="23"/>
      <c r="H9" s="23"/>
      <c r="I9" s="24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ht="15" x14ac:dyDescent="0.35">
      <c r="B10" s="6">
        <f>B9+1</f>
        <v>2</v>
      </c>
      <c r="C10" s="21" t="s">
        <v>90</v>
      </c>
      <c r="D10" s="22" t="s">
        <v>91</v>
      </c>
      <c r="E10" s="23"/>
      <c r="F10" s="23"/>
      <c r="G10" s="23"/>
      <c r="H10" s="23"/>
      <c r="I10" s="24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50" si="0">SUM(J10:P10)/7</f>
        <v>11.428571428571429</v>
      </c>
    </row>
    <row r="11" spans="2:18" x14ac:dyDescent="0.3">
      <c r="B11" s="6">
        <v>3</v>
      </c>
      <c r="C11" s="6" t="s">
        <v>163</v>
      </c>
      <c r="D11" s="22" t="s">
        <v>92</v>
      </c>
      <c r="E11" s="23"/>
      <c r="F11" s="23"/>
      <c r="G11" s="23"/>
      <c r="H11" s="23"/>
      <c r="I11" s="24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">
      <c r="B12" s="6">
        <v>4</v>
      </c>
      <c r="C12" s="6" t="s">
        <v>164</v>
      </c>
      <c r="D12" s="22" t="s">
        <v>93</v>
      </c>
      <c r="E12" s="23"/>
      <c r="F12" s="23"/>
      <c r="G12" s="23"/>
      <c r="H12" s="23"/>
      <c r="I12" s="24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v>5</v>
      </c>
      <c r="C13" s="6" t="s">
        <v>94</v>
      </c>
      <c r="D13" s="22" t="s">
        <v>165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95</v>
      </c>
      <c r="D14" s="22" t="s">
        <v>96</v>
      </c>
      <c r="E14" s="23"/>
      <c r="F14" s="23"/>
      <c r="G14" s="23"/>
      <c r="H14" s="23"/>
      <c r="I14" s="24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v>7</v>
      </c>
      <c r="C15" s="6" t="s">
        <v>97</v>
      </c>
      <c r="D15" s="22" t="s">
        <v>98</v>
      </c>
      <c r="E15" s="23"/>
      <c r="F15" s="23"/>
      <c r="G15" s="23"/>
      <c r="H15" s="23"/>
      <c r="I15" s="2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v>8</v>
      </c>
      <c r="C16" s="6" t="s">
        <v>99</v>
      </c>
      <c r="D16" s="22" t="s">
        <v>166</v>
      </c>
      <c r="E16" s="23"/>
      <c r="F16" s="23"/>
      <c r="G16" s="23"/>
      <c r="H16" s="23"/>
      <c r="I16" s="2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v>9</v>
      </c>
      <c r="C17" s="6" t="s">
        <v>167</v>
      </c>
      <c r="D17" s="22" t="s">
        <v>100</v>
      </c>
      <c r="E17" s="23"/>
      <c r="F17" s="23"/>
      <c r="G17" s="23"/>
      <c r="H17" s="23"/>
      <c r="I17" s="24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">
      <c r="B18" s="6">
        <v>10</v>
      </c>
      <c r="C18" s="6" t="s">
        <v>168</v>
      </c>
      <c r="D18" s="22" t="s">
        <v>101</v>
      </c>
      <c r="E18" s="23"/>
      <c r="F18" s="23"/>
      <c r="G18" s="23"/>
      <c r="H18" s="23"/>
      <c r="I18" s="24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3">
      <c r="B19" s="6">
        <v>11</v>
      </c>
      <c r="C19" s="16" t="s">
        <v>102</v>
      </c>
      <c r="D19" s="18" t="s">
        <v>103</v>
      </c>
      <c r="E19" s="19"/>
      <c r="F19" s="19"/>
      <c r="G19" s="19"/>
      <c r="H19" s="19"/>
      <c r="I19" s="20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16" t="s">
        <v>169</v>
      </c>
      <c r="D20" s="22" t="s">
        <v>104</v>
      </c>
      <c r="E20" s="23"/>
      <c r="F20" s="23"/>
      <c r="G20" s="23"/>
      <c r="H20" s="23"/>
      <c r="I20" s="2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v>13</v>
      </c>
      <c r="C21" s="6" t="s">
        <v>170</v>
      </c>
      <c r="D21" s="22" t="s">
        <v>105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171</v>
      </c>
      <c r="D22" s="22" t="s">
        <v>172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173</v>
      </c>
      <c r="D23" s="22" t="s">
        <v>106</v>
      </c>
      <c r="E23" s="23"/>
      <c r="F23" s="23"/>
      <c r="G23" s="23"/>
      <c r="H23" s="23"/>
      <c r="I23" s="24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v>16</v>
      </c>
      <c r="C24" s="6" t="s">
        <v>107</v>
      </c>
      <c r="D24" s="22" t="s">
        <v>108</v>
      </c>
      <c r="E24" s="23"/>
      <c r="F24" s="23"/>
      <c r="G24" s="23"/>
      <c r="H24" s="23"/>
      <c r="I24" s="2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v>17</v>
      </c>
      <c r="C25" s="6" t="s">
        <v>174</v>
      </c>
      <c r="D25" s="22" t="s">
        <v>109</v>
      </c>
      <c r="E25" s="23"/>
      <c r="F25" s="23"/>
      <c r="G25" s="23"/>
      <c r="H25" s="23"/>
      <c r="I25" s="24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v>18</v>
      </c>
      <c r="C26" s="6" t="s">
        <v>110</v>
      </c>
      <c r="D26" s="22" t="s">
        <v>111</v>
      </c>
      <c r="E26" s="23"/>
      <c r="F26" s="23"/>
      <c r="G26" s="23"/>
      <c r="H26" s="23"/>
      <c r="I26" s="2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v>19</v>
      </c>
      <c r="C27" s="6" t="s">
        <v>175</v>
      </c>
      <c r="D27" s="22" t="s">
        <v>112</v>
      </c>
      <c r="E27" s="23"/>
      <c r="F27" s="23"/>
      <c r="G27" s="23"/>
      <c r="H27" s="23"/>
      <c r="I27" s="24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176</v>
      </c>
      <c r="D28" s="22" t="s">
        <v>113</v>
      </c>
      <c r="E28" s="23"/>
      <c r="F28" s="23"/>
      <c r="G28" s="23"/>
      <c r="H28" s="23"/>
      <c r="I28" s="24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v>21</v>
      </c>
      <c r="C29" s="6"/>
      <c r="D29" s="22"/>
      <c r="E29" s="23"/>
      <c r="F29" s="23"/>
      <c r="G29" s="23"/>
      <c r="H29" s="23"/>
      <c r="I29" s="2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v>22</v>
      </c>
      <c r="C30" s="6"/>
      <c r="D30" s="25"/>
      <c r="E30" s="25"/>
      <c r="F30" s="25"/>
      <c r="G30" s="25"/>
      <c r="H30" s="25"/>
      <c r="I30" s="2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v>23</v>
      </c>
      <c r="C31" s="6"/>
      <c r="D31" s="25"/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v>24</v>
      </c>
      <c r="C32" s="6"/>
      <c r="D32" s="25"/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v>25</v>
      </c>
      <c r="C33" s="6"/>
      <c r="D33" s="25"/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v>26</v>
      </c>
      <c r="C34" s="6"/>
      <c r="D34" s="25"/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6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6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6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6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6"/>
      <c r="D46" s="25"/>
      <c r="E46" s="25"/>
      <c r="F46" s="25"/>
      <c r="G46" s="25"/>
      <c r="H46" s="25"/>
      <c r="I46" s="2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25"/>
      <c r="E47" s="25"/>
      <c r="F47" s="25"/>
      <c r="G47" s="25"/>
      <c r="H47" s="25"/>
      <c r="I47" s="2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25"/>
      <c r="E48" s="25"/>
      <c r="F48" s="25"/>
      <c r="G48" s="25"/>
      <c r="H48" s="25"/>
      <c r="I48" s="2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7"/>
      <c r="D49" s="25"/>
      <c r="E49" s="25"/>
      <c r="F49" s="25"/>
      <c r="G49" s="25"/>
      <c r="H49" s="25"/>
      <c r="I49" s="2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B50" s="6">
        <v>42</v>
      </c>
      <c r="C50" s="7"/>
      <c r="D50" s="25"/>
      <c r="E50" s="25"/>
      <c r="F50" s="25"/>
      <c r="G50" s="25"/>
      <c r="H50" s="25"/>
      <c r="I50" s="25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 t="shared" si="0"/>
        <v>0</v>
      </c>
    </row>
    <row r="51" spans="2:17" x14ac:dyDescent="0.3">
      <c r="B51" s="6"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v>45</v>
      </c>
      <c r="C53" s="7"/>
      <c r="D53" s="33"/>
      <c r="E53" s="33"/>
      <c r="F53" s="33"/>
      <c r="G53" s="33"/>
      <c r="H53" s="33"/>
      <c r="I53" s="33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B54" s="6">
        <v>46</v>
      </c>
      <c r="C54" s="3"/>
      <c r="D54" s="34"/>
      <c r="E54" s="35"/>
      <c r="F54" s="35"/>
      <c r="G54" s="35"/>
      <c r="H54" s="35"/>
      <c r="I54" s="36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10">
        <f>SUM(J54:P54)/7</f>
        <v>0</v>
      </c>
    </row>
    <row r="55" spans="2:17" x14ac:dyDescent="0.3">
      <c r="C55" s="30"/>
      <c r="D55" s="30"/>
      <c r="E55" s="1"/>
      <c r="H55" s="38" t="s">
        <v>19</v>
      </c>
      <c r="I55" s="38"/>
      <c r="J55" s="11">
        <f t="shared" ref="J55:P55" si="1">COUNTIF(J9:J54,"&gt;=70")</f>
        <v>20</v>
      </c>
      <c r="K55" s="11">
        <f t="shared" si="1"/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5">
        <f>COUNTIF(Q9:Q50,"&gt;=70")</f>
        <v>0</v>
      </c>
    </row>
    <row r="56" spans="2:17" x14ac:dyDescent="0.3">
      <c r="C56" s="30"/>
      <c r="D56" s="30"/>
      <c r="E56" s="8"/>
      <c r="H56" s="39" t="s">
        <v>20</v>
      </c>
      <c r="I56" s="39"/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30"/>
      <c r="H57" s="39" t="s">
        <v>21</v>
      </c>
      <c r="I57" s="39"/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</row>
    <row r="58" spans="2:17" x14ac:dyDescent="0.3">
      <c r="C58" s="30"/>
      <c r="D58" s="30"/>
      <c r="E58" s="1"/>
      <c r="H58" s="40" t="s">
        <v>16</v>
      </c>
      <c r="I58" s="40"/>
      <c r="J58" s="13" t="e">
        <f>J55/J57</f>
        <v>#DIV/0!</v>
      </c>
      <c r="K58" s="14" t="e">
        <f t="shared" ref="K58:Q58" si="2">K55/K57</f>
        <v>#DIV/0!</v>
      </c>
      <c r="L58" s="14" t="e">
        <f t="shared" si="2"/>
        <v>#DIV/0!</v>
      </c>
      <c r="M58" s="14" t="e">
        <f t="shared" si="2"/>
        <v>#DIV/0!</v>
      </c>
      <c r="N58" s="14" t="e">
        <f t="shared" si="2"/>
        <v>#DIV/0!</v>
      </c>
      <c r="O58" s="14" t="e">
        <f t="shared" si="2"/>
        <v>#DIV/0!</v>
      </c>
      <c r="P58" s="14" t="e">
        <f t="shared" si="2"/>
        <v>#DIV/0!</v>
      </c>
      <c r="Q58" s="14" t="e">
        <f t="shared" si="2"/>
        <v>#DIV/0!</v>
      </c>
    </row>
    <row r="59" spans="2:17" x14ac:dyDescent="0.3">
      <c r="C59" s="30"/>
      <c r="D59" s="30"/>
      <c r="E59" s="1"/>
      <c r="H59" s="40" t="s">
        <v>17</v>
      </c>
      <c r="I59" s="40"/>
      <c r="J59" s="13" t="e">
        <f>J56/J57</f>
        <v>#DIV/0!</v>
      </c>
      <c r="K59" s="13" t="e">
        <f t="shared" ref="K59:Q59" si="3">K56/K57</f>
        <v>#DIV/0!</v>
      </c>
      <c r="L59" s="14" t="e">
        <f t="shared" si="3"/>
        <v>#DIV/0!</v>
      </c>
      <c r="M59" s="14" t="e">
        <f t="shared" si="3"/>
        <v>#DIV/0!</v>
      </c>
      <c r="N59" s="14" t="e">
        <f t="shared" si="3"/>
        <v>#DIV/0!</v>
      </c>
      <c r="O59" s="14" t="e">
        <f t="shared" si="3"/>
        <v>#DIV/0!</v>
      </c>
      <c r="P59" s="14" t="e">
        <f t="shared" si="3"/>
        <v>#DIV/0!</v>
      </c>
      <c r="Q59" s="14" t="e">
        <f t="shared" si="3"/>
        <v>#DIV/0!</v>
      </c>
    </row>
    <row r="60" spans="2:17" x14ac:dyDescent="0.3">
      <c r="C60" s="30"/>
      <c r="D60" s="30"/>
      <c r="E60" s="8"/>
    </row>
    <row r="61" spans="2:17" x14ac:dyDescent="0.3">
      <c r="C61" s="1"/>
      <c r="D61" s="1"/>
      <c r="E61" s="8"/>
    </row>
    <row r="62" spans="2:17" ht="30" customHeight="1" x14ac:dyDescent="0.3">
      <c r="J62" s="32"/>
      <c r="K62" s="32"/>
      <c r="L62" s="32"/>
      <c r="M62" s="32"/>
      <c r="N62" s="32"/>
      <c r="O62" s="32"/>
      <c r="P62" s="32"/>
    </row>
    <row r="63" spans="2:17" x14ac:dyDescent="0.3">
      <c r="J63" s="31" t="s">
        <v>18</v>
      </c>
      <c r="K63" s="31"/>
      <c r="L63" s="31"/>
      <c r="M63" s="31"/>
      <c r="N63" s="31"/>
      <c r="O63" s="31"/>
      <c r="P63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58"/>
  <sheetViews>
    <sheetView topLeftCell="B19" zoomScale="118" zoomScaleNormal="118" zoomScaleSheetLayoutView="100" workbookViewId="0">
      <selection activeCell="J42" sqref="J42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25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5" x14ac:dyDescent="0.3">
      <c r="C4" t="s">
        <v>0</v>
      </c>
      <c r="D4" s="41" t="s">
        <v>180</v>
      </c>
      <c r="E4" s="41"/>
      <c r="F4" s="41"/>
      <c r="G4" s="41"/>
      <c r="I4" t="s">
        <v>1</v>
      </c>
      <c r="J4" s="28" t="s">
        <v>182</v>
      </c>
      <c r="K4" s="28"/>
      <c r="M4" t="s">
        <v>2</v>
      </c>
      <c r="N4" s="42">
        <v>45356</v>
      </c>
      <c r="O4" s="42"/>
    </row>
    <row r="5" spans="2:25" ht="6.75" customHeight="1" x14ac:dyDescent="0.3">
      <c r="D5" s="5"/>
      <c r="E5" s="5"/>
      <c r="F5" s="5"/>
      <c r="G5" s="5"/>
    </row>
    <row r="6" spans="2:25" x14ac:dyDescent="0.3">
      <c r="C6" t="s">
        <v>3</v>
      </c>
      <c r="D6" s="28" t="s">
        <v>181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25" ht="11.25" customHeight="1" x14ac:dyDescent="0.3"/>
    <row r="8" spans="2:25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5" x14ac:dyDescent="0.3">
      <c r="B9" s="6">
        <v>1</v>
      </c>
      <c r="C9" s="6" t="s">
        <v>25</v>
      </c>
      <c r="D9" s="25" t="s">
        <v>26</v>
      </c>
      <c r="E9" s="25"/>
      <c r="F9" s="25"/>
      <c r="G9" s="25"/>
      <c r="H9" s="25"/>
      <c r="I9" s="25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14.285714285714286</v>
      </c>
      <c r="U9" s="1"/>
      <c r="V9" s="1"/>
      <c r="W9" s="1"/>
      <c r="X9" s="1"/>
      <c r="Y9" s="1"/>
    </row>
    <row r="10" spans="2:25" x14ac:dyDescent="0.3">
      <c r="B10" s="6">
        <v>2</v>
      </c>
      <c r="C10" s="6" t="s">
        <v>27</v>
      </c>
      <c r="D10" s="25" t="s">
        <v>28</v>
      </c>
      <c r="E10" s="25"/>
      <c r="F10" s="25"/>
      <c r="G10" s="25"/>
      <c r="H10" s="25"/>
      <c r="I10" s="25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4" si="0">SUM(J10:P10)/7</f>
        <v>11.428571428571429</v>
      </c>
      <c r="U10" s="1"/>
      <c r="V10" s="1"/>
      <c r="W10" s="1"/>
      <c r="X10" s="1"/>
      <c r="Y10" s="1"/>
    </row>
    <row r="11" spans="2:25" x14ac:dyDescent="0.3">
      <c r="B11" s="6">
        <v>3</v>
      </c>
      <c r="C11" s="6" t="s">
        <v>29</v>
      </c>
      <c r="D11" s="25" t="s">
        <v>30</v>
      </c>
      <c r="E11" s="25"/>
      <c r="F11" s="25"/>
      <c r="G11" s="25"/>
      <c r="H11" s="25"/>
      <c r="I11" s="25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  <c r="U11" s="1"/>
      <c r="V11" s="1"/>
      <c r="W11" s="1"/>
      <c r="X11" s="1"/>
      <c r="Y11" s="1"/>
    </row>
    <row r="12" spans="2:25" x14ac:dyDescent="0.3">
      <c r="B12" s="6">
        <v>4</v>
      </c>
      <c r="C12" s="6" t="s">
        <v>31</v>
      </c>
      <c r="D12" s="25" t="s">
        <v>32</v>
      </c>
      <c r="E12" s="25"/>
      <c r="F12" s="25"/>
      <c r="G12" s="25"/>
      <c r="H12" s="25"/>
      <c r="I12" s="25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  <c r="U12" s="1"/>
      <c r="V12" s="1"/>
      <c r="W12" s="1"/>
      <c r="X12" s="1"/>
      <c r="Y12" s="1"/>
    </row>
    <row r="13" spans="2:25" x14ac:dyDescent="0.3">
      <c r="B13" s="6">
        <v>5</v>
      </c>
      <c r="C13" s="6" t="s">
        <v>186</v>
      </c>
      <c r="D13" s="18" t="s">
        <v>187</v>
      </c>
      <c r="E13" s="19"/>
      <c r="F13" s="19"/>
      <c r="G13" s="19"/>
      <c r="H13" s="19"/>
      <c r="I13" s="20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  <c r="U13" s="1"/>
      <c r="V13" s="1"/>
      <c r="W13" s="1"/>
      <c r="X13" s="1"/>
      <c r="Y13" s="1"/>
    </row>
    <row r="14" spans="2:25" x14ac:dyDescent="0.3">
      <c r="B14" s="6">
        <v>6</v>
      </c>
      <c r="C14" s="6" t="s">
        <v>33</v>
      </c>
      <c r="D14" s="22" t="s">
        <v>34</v>
      </c>
      <c r="E14" s="23"/>
      <c r="F14" s="23"/>
      <c r="G14" s="23"/>
      <c r="H14" s="23"/>
      <c r="I14" s="24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  <c r="U14" s="1"/>
      <c r="V14" s="1"/>
      <c r="W14" s="1"/>
      <c r="X14" s="1"/>
      <c r="Y14" s="1"/>
    </row>
    <row r="15" spans="2:25" x14ac:dyDescent="0.3">
      <c r="B15" s="6">
        <v>7</v>
      </c>
      <c r="C15" s="6" t="s">
        <v>35</v>
      </c>
      <c r="D15" s="25" t="s">
        <v>36</v>
      </c>
      <c r="E15" s="25"/>
      <c r="F15" s="25"/>
      <c r="G15" s="25"/>
      <c r="H15" s="25"/>
      <c r="I15" s="25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  <c r="U15" s="1"/>
      <c r="V15" s="1"/>
      <c r="W15" s="1"/>
      <c r="X15" s="1"/>
      <c r="Y15" s="1"/>
    </row>
    <row r="16" spans="2:25" x14ac:dyDescent="0.3">
      <c r="B16" s="6">
        <v>8</v>
      </c>
      <c r="C16" s="6" t="s">
        <v>37</v>
      </c>
      <c r="D16" s="25" t="s">
        <v>38</v>
      </c>
      <c r="E16" s="25"/>
      <c r="F16" s="25"/>
      <c r="G16" s="25"/>
      <c r="H16" s="25"/>
      <c r="I16" s="25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  <c r="U16" s="1"/>
      <c r="V16" s="1"/>
      <c r="W16" s="1"/>
      <c r="X16" s="1"/>
      <c r="Y16" s="1"/>
    </row>
    <row r="17" spans="2:25" x14ac:dyDescent="0.3">
      <c r="B17" s="6">
        <v>9</v>
      </c>
      <c r="C17" s="6" t="s">
        <v>39</v>
      </c>
      <c r="D17" s="25" t="s">
        <v>40</v>
      </c>
      <c r="E17" s="25"/>
      <c r="F17" s="25"/>
      <c r="G17" s="25"/>
      <c r="H17" s="25"/>
      <c r="I17" s="25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  <c r="U17" s="1"/>
      <c r="V17" s="1"/>
      <c r="W17" s="1"/>
      <c r="X17" s="1"/>
      <c r="Y17" s="1"/>
    </row>
    <row r="18" spans="2:25" x14ac:dyDescent="0.3">
      <c r="B18" s="6">
        <v>10</v>
      </c>
      <c r="C18" s="6" t="s">
        <v>41</v>
      </c>
      <c r="D18" s="25" t="s">
        <v>42</v>
      </c>
      <c r="E18" s="25"/>
      <c r="F18" s="25"/>
      <c r="G18" s="25"/>
      <c r="H18" s="25"/>
      <c r="I18" s="25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  <c r="U18" s="1"/>
      <c r="V18" s="1"/>
      <c r="W18" s="1"/>
      <c r="X18" s="1"/>
      <c r="Y18" s="1"/>
    </row>
    <row r="19" spans="2:25" x14ac:dyDescent="0.3">
      <c r="B19" s="6">
        <v>11</v>
      </c>
      <c r="C19" s="6" t="s">
        <v>43</v>
      </c>
      <c r="D19" s="25" t="s">
        <v>44</v>
      </c>
      <c r="E19" s="25"/>
      <c r="F19" s="25"/>
      <c r="G19" s="25"/>
      <c r="H19" s="25"/>
      <c r="I19" s="25"/>
      <c r="J19" s="4">
        <v>90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12.857142857142858</v>
      </c>
      <c r="U19" s="1"/>
      <c r="V19" s="1"/>
      <c r="W19" s="1"/>
      <c r="X19" s="1"/>
      <c r="Y19" s="1"/>
    </row>
    <row r="20" spans="2:25" x14ac:dyDescent="0.3">
      <c r="B20" s="6">
        <v>12</v>
      </c>
      <c r="C20" s="6" t="s">
        <v>45</v>
      </c>
      <c r="D20" s="25" t="s">
        <v>46</v>
      </c>
      <c r="E20" s="25"/>
      <c r="F20" s="25"/>
      <c r="G20" s="25"/>
      <c r="H20" s="25"/>
      <c r="I20" s="25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  <c r="U20" s="1"/>
      <c r="V20" s="1"/>
      <c r="W20" s="1"/>
      <c r="X20" s="1"/>
      <c r="Y20" s="1"/>
    </row>
    <row r="21" spans="2:25" x14ac:dyDescent="0.3">
      <c r="B21" s="6">
        <v>13</v>
      </c>
      <c r="C21" s="6" t="s">
        <v>47</v>
      </c>
      <c r="D21" s="25" t="s">
        <v>48</v>
      </c>
      <c r="E21" s="25"/>
      <c r="F21" s="25"/>
      <c r="G21" s="25"/>
      <c r="H21" s="25"/>
      <c r="I21" s="25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  <c r="U21" s="1"/>
      <c r="V21" s="1"/>
      <c r="W21" s="1"/>
      <c r="X21" s="1"/>
      <c r="Y21" s="1"/>
    </row>
    <row r="22" spans="2:25" x14ac:dyDescent="0.3">
      <c r="B22" s="6">
        <v>14</v>
      </c>
      <c r="C22" s="6" t="s">
        <v>49</v>
      </c>
      <c r="D22" s="25" t="s">
        <v>50</v>
      </c>
      <c r="E22" s="25"/>
      <c r="F22" s="25"/>
      <c r="G22" s="25"/>
      <c r="H22" s="25"/>
      <c r="I22" s="25"/>
      <c r="J22" s="4">
        <v>100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14.285714285714286</v>
      </c>
      <c r="U22" s="1"/>
      <c r="V22" s="1"/>
      <c r="W22" s="1"/>
      <c r="X22" s="1"/>
      <c r="Y22" s="1"/>
    </row>
    <row r="23" spans="2:25" x14ac:dyDescent="0.3">
      <c r="B23" s="6">
        <v>15</v>
      </c>
      <c r="C23" s="6" t="s">
        <v>51</v>
      </c>
      <c r="D23" s="25" t="s">
        <v>52</v>
      </c>
      <c r="E23" s="25"/>
      <c r="F23" s="25"/>
      <c r="G23" s="25"/>
      <c r="H23" s="25"/>
      <c r="I23" s="25"/>
      <c r="J23" s="4">
        <v>90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12.857142857142858</v>
      </c>
      <c r="U23" s="1"/>
      <c r="V23" s="1"/>
      <c r="W23" s="1"/>
      <c r="X23" s="1"/>
      <c r="Y23" s="1"/>
    </row>
    <row r="24" spans="2:25" x14ac:dyDescent="0.3">
      <c r="B24" s="6">
        <v>16</v>
      </c>
      <c r="C24" s="6" t="s">
        <v>53</v>
      </c>
      <c r="D24" s="25" t="s">
        <v>54</v>
      </c>
      <c r="E24" s="25"/>
      <c r="F24" s="25"/>
      <c r="G24" s="25"/>
      <c r="H24" s="25"/>
      <c r="I24" s="25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14.285714285714286</v>
      </c>
      <c r="U24" s="1"/>
      <c r="V24" s="1"/>
      <c r="W24" s="1"/>
      <c r="X24" s="1"/>
      <c r="Y24" s="1"/>
    </row>
    <row r="25" spans="2:25" x14ac:dyDescent="0.3">
      <c r="B25" s="6">
        <v>17</v>
      </c>
      <c r="C25" s="6" t="s">
        <v>55</v>
      </c>
      <c r="D25" s="25" t="s">
        <v>56</v>
      </c>
      <c r="E25" s="25"/>
      <c r="F25" s="25"/>
      <c r="G25" s="25"/>
      <c r="H25" s="25"/>
      <c r="I25" s="25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  <c r="U25" s="1"/>
      <c r="V25" s="1"/>
      <c r="W25" s="1"/>
      <c r="X25" s="1"/>
      <c r="Y25" s="1"/>
    </row>
    <row r="26" spans="2:25" x14ac:dyDescent="0.3">
      <c r="B26" s="6">
        <v>18</v>
      </c>
      <c r="C26" s="6" t="s">
        <v>57</v>
      </c>
      <c r="D26" s="25" t="s">
        <v>58</v>
      </c>
      <c r="E26" s="25"/>
      <c r="F26" s="25"/>
      <c r="G26" s="25"/>
      <c r="H26" s="25"/>
      <c r="I26" s="25"/>
      <c r="J26" s="4">
        <v>90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12.857142857142858</v>
      </c>
      <c r="U26" s="1"/>
      <c r="V26" s="1"/>
      <c r="W26" s="1"/>
      <c r="X26" s="1"/>
      <c r="Y26" s="1"/>
    </row>
    <row r="27" spans="2:25" x14ac:dyDescent="0.3">
      <c r="B27" s="6">
        <v>19</v>
      </c>
      <c r="C27" s="6" t="s">
        <v>59</v>
      </c>
      <c r="D27" s="25" t="s">
        <v>60</v>
      </c>
      <c r="E27" s="25"/>
      <c r="F27" s="25"/>
      <c r="G27" s="25"/>
      <c r="H27" s="25"/>
      <c r="I27" s="25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  <c r="U27" s="1"/>
      <c r="V27" s="1"/>
      <c r="W27" s="1"/>
      <c r="X27" s="1"/>
      <c r="Y27" s="1"/>
    </row>
    <row r="28" spans="2:25" x14ac:dyDescent="0.3">
      <c r="B28" s="6">
        <v>20</v>
      </c>
      <c r="C28" s="6" t="s">
        <v>61</v>
      </c>
      <c r="D28" s="25" t="s">
        <v>62</v>
      </c>
      <c r="E28" s="25"/>
      <c r="F28" s="25"/>
      <c r="G28" s="25"/>
      <c r="H28" s="25"/>
      <c r="I28" s="25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12.857142857142858</v>
      </c>
      <c r="U28" s="1"/>
      <c r="V28" s="1"/>
      <c r="W28" s="1"/>
      <c r="X28" s="1"/>
      <c r="Y28" s="1"/>
    </row>
    <row r="29" spans="2:25" x14ac:dyDescent="0.3">
      <c r="B29" s="6">
        <v>21</v>
      </c>
      <c r="C29" s="6" t="s">
        <v>63</v>
      </c>
      <c r="D29" s="25" t="s">
        <v>64</v>
      </c>
      <c r="E29" s="25"/>
      <c r="F29" s="25"/>
      <c r="G29" s="25"/>
      <c r="H29" s="25"/>
      <c r="I29" s="25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14.285714285714286</v>
      </c>
      <c r="U29" s="1"/>
      <c r="V29" s="1"/>
      <c r="W29" s="1"/>
      <c r="X29" s="1"/>
      <c r="Y29" s="1"/>
    </row>
    <row r="30" spans="2:25" x14ac:dyDescent="0.3">
      <c r="B30" s="6">
        <v>22</v>
      </c>
      <c r="C30" s="6" t="s">
        <v>65</v>
      </c>
      <c r="D30" s="25" t="s">
        <v>66</v>
      </c>
      <c r="E30" s="25"/>
      <c r="F30" s="25"/>
      <c r="G30" s="25"/>
      <c r="H30" s="25"/>
      <c r="I30" s="25"/>
      <c r="J30" s="4">
        <v>90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12.857142857142858</v>
      </c>
      <c r="U30" s="1"/>
      <c r="V30" s="1"/>
      <c r="W30" s="1"/>
      <c r="X30" s="1"/>
      <c r="Y30" s="1"/>
    </row>
    <row r="31" spans="2:25" x14ac:dyDescent="0.3">
      <c r="B31" s="6">
        <v>23</v>
      </c>
      <c r="C31" s="6" t="s">
        <v>67</v>
      </c>
      <c r="D31" s="25" t="s">
        <v>68</v>
      </c>
      <c r="E31" s="25"/>
      <c r="F31" s="25"/>
      <c r="G31" s="25"/>
      <c r="H31" s="25"/>
      <c r="I31" s="25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11.428571428571429</v>
      </c>
      <c r="U31" s="1"/>
      <c r="V31" s="1"/>
      <c r="W31" s="1"/>
      <c r="X31" s="1"/>
      <c r="Y31" s="1"/>
    </row>
    <row r="32" spans="2:25" x14ac:dyDescent="0.3">
      <c r="B32" s="6">
        <v>24</v>
      </c>
      <c r="C32" s="6" t="s">
        <v>69</v>
      </c>
      <c r="D32" s="43" t="s">
        <v>70</v>
      </c>
      <c r="E32" s="43"/>
      <c r="F32" s="43"/>
      <c r="G32" s="43"/>
      <c r="H32" s="43"/>
      <c r="I32" s="43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11.428571428571429</v>
      </c>
      <c r="U32" s="1"/>
      <c r="V32" s="1"/>
      <c r="W32" s="1"/>
      <c r="X32" s="1"/>
      <c r="Y32" s="1"/>
    </row>
    <row r="33" spans="2:17" x14ac:dyDescent="0.3">
      <c r="B33" s="6">
        <v>25</v>
      </c>
      <c r="C33" s="6" t="s">
        <v>71</v>
      </c>
      <c r="D33" s="25" t="s">
        <v>72</v>
      </c>
      <c r="E33" s="25"/>
      <c r="F33" s="25"/>
      <c r="G33" s="25"/>
      <c r="H33" s="25"/>
      <c r="I33" s="25"/>
      <c r="J33" s="4">
        <v>80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26</v>
      </c>
    </row>
    <row r="34" spans="2:17" x14ac:dyDescent="0.3">
      <c r="B34" s="6">
        <v>26</v>
      </c>
      <c r="C34" s="6" t="s">
        <v>73</v>
      </c>
      <c r="D34" s="25" t="s">
        <v>74</v>
      </c>
      <c r="E34" s="25"/>
      <c r="F34" s="25"/>
      <c r="G34" s="25"/>
      <c r="H34" s="25"/>
      <c r="I34" s="25"/>
      <c r="J34" s="4">
        <v>100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14.285714285714286</v>
      </c>
    </row>
    <row r="35" spans="2:17" x14ac:dyDescent="0.3">
      <c r="B35" s="6">
        <v>27</v>
      </c>
      <c r="C35" s="6" t="s">
        <v>75</v>
      </c>
      <c r="D35" s="25" t="s">
        <v>76</v>
      </c>
      <c r="E35" s="25"/>
      <c r="F35" s="25"/>
      <c r="G35" s="25"/>
      <c r="H35" s="25"/>
      <c r="I35" s="25"/>
      <c r="J35" s="4">
        <v>80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11.428571428571429</v>
      </c>
    </row>
    <row r="36" spans="2:17" x14ac:dyDescent="0.3">
      <c r="B36" s="6">
        <v>28</v>
      </c>
      <c r="C36" s="6" t="s">
        <v>77</v>
      </c>
      <c r="D36" s="25" t="s">
        <v>78</v>
      </c>
      <c r="E36" s="25"/>
      <c r="F36" s="25"/>
      <c r="G36" s="25"/>
      <c r="H36" s="25"/>
      <c r="I36" s="25"/>
      <c r="J36" s="4">
        <v>90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12.857142857142858</v>
      </c>
    </row>
    <row r="37" spans="2:17" x14ac:dyDescent="0.3">
      <c r="B37" s="6">
        <v>29</v>
      </c>
      <c r="C37" s="6" t="s">
        <v>79</v>
      </c>
      <c r="D37" s="25" t="s">
        <v>80</v>
      </c>
      <c r="E37" s="25"/>
      <c r="F37" s="25"/>
      <c r="G37" s="25"/>
      <c r="H37" s="25"/>
      <c r="I37" s="25"/>
      <c r="J37" s="4">
        <v>90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12.857142857142858</v>
      </c>
    </row>
    <row r="38" spans="2:17" x14ac:dyDescent="0.3">
      <c r="B38" s="6">
        <v>30</v>
      </c>
      <c r="C38" s="6" t="s">
        <v>81</v>
      </c>
      <c r="D38" s="25" t="s">
        <v>82</v>
      </c>
      <c r="E38" s="25"/>
      <c r="F38" s="25"/>
      <c r="G38" s="25"/>
      <c r="H38" s="25"/>
      <c r="I38" s="25"/>
      <c r="J38" s="4">
        <v>100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14.285714285714286</v>
      </c>
    </row>
    <row r="39" spans="2:17" x14ac:dyDescent="0.3">
      <c r="B39" s="6">
        <v>31</v>
      </c>
      <c r="C39" s="6" t="s">
        <v>83</v>
      </c>
      <c r="D39" s="25" t="s">
        <v>183</v>
      </c>
      <c r="E39" s="25"/>
      <c r="F39" s="25"/>
      <c r="G39" s="25"/>
      <c r="H39" s="25"/>
      <c r="I39" s="25"/>
      <c r="J39" s="4">
        <v>100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14.285714285714286</v>
      </c>
    </row>
    <row r="40" spans="2:17" x14ac:dyDescent="0.3">
      <c r="B40" s="6">
        <v>32</v>
      </c>
      <c r="C40" s="6" t="s">
        <v>84</v>
      </c>
      <c r="D40" s="25" t="s">
        <v>85</v>
      </c>
      <c r="E40" s="25"/>
      <c r="F40" s="25"/>
      <c r="G40" s="25"/>
      <c r="H40" s="25"/>
      <c r="I40" s="25"/>
      <c r="J40" s="4">
        <v>100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14.285714285714286</v>
      </c>
    </row>
    <row r="41" spans="2:17" x14ac:dyDescent="0.3">
      <c r="B41" s="6">
        <v>33</v>
      </c>
      <c r="C41" s="6" t="s">
        <v>86</v>
      </c>
      <c r="D41" s="25" t="s">
        <v>87</v>
      </c>
      <c r="E41" s="25"/>
      <c r="F41" s="25"/>
      <c r="G41" s="25"/>
      <c r="H41" s="25"/>
      <c r="I41" s="25"/>
      <c r="J41" s="4">
        <v>80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11.428571428571429</v>
      </c>
    </row>
    <row r="42" spans="2:17" x14ac:dyDescent="0.3">
      <c r="B42" s="6">
        <v>34</v>
      </c>
      <c r="C42" s="7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7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7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7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>SUM(J45:P45)/7</f>
        <v>0</v>
      </c>
    </row>
    <row r="46" spans="2:17" x14ac:dyDescent="0.3">
      <c r="B46" s="6"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>SUM(J46:P46)/7</f>
        <v>0</v>
      </c>
    </row>
    <row r="47" spans="2:17" x14ac:dyDescent="0.3">
      <c r="B47" s="6"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>SUM(J47:P47)/7</f>
        <v>0</v>
      </c>
    </row>
    <row r="48" spans="2:17" x14ac:dyDescent="0.3">
      <c r="B48" s="6"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>SUM(J48:P48)/7</f>
        <v>0</v>
      </c>
    </row>
    <row r="49" spans="2:17" x14ac:dyDescent="0.3">
      <c r="B49" s="6">
        <v>41</v>
      </c>
      <c r="C49" s="3"/>
      <c r="D49" s="34"/>
      <c r="E49" s="35"/>
      <c r="F49" s="35"/>
      <c r="G49" s="35"/>
      <c r="H49" s="35"/>
      <c r="I49" s="36"/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10">
        <f>SUM(J49:P49)/7</f>
        <v>0</v>
      </c>
    </row>
    <row r="50" spans="2:17" x14ac:dyDescent="0.3">
      <c r="C50" s="30"/>
      <c r="D50" s="30"/>
      <c r="E50" s="1"/>
      <c r="H50" s="38" t="s">
        <v>19</v>
      </c>
      <c r="I50" s="38"/>
      <c r="J50" s="11">
        <f t="shared" ref="J50:P50" si="1">COUNTIF(J9:J49,"&gt;=70")</f>
        <v>33</v>
      </c>
      <c r="K50" s="11">
        <f t="shared" si="1"/>
        <v>0</v>
      </c>
      <c r="L50" s="11">
        <f t="shared" si="1"/>
        <v>0</v>
      </c>
      <c r="M50" s="11">
        <f t="shared" si="1"/>
        <v>0</v>
      </c>
      <c r="N50" s="11">
        <f t="shared" si="1"/>
        <v>0</v>
      </c>
      <c r="O50" s="11">
        <f t="shared" si="1"/>
        <v>0</v>
      </c>
      <c r="P50" s="11">
        <f t="shared" si="1"/>
        <v>0</v>
      </c>
      <c r="Q50" s="15">
        <f>COUNTIF(Q9:Q44,"&gt;=70")</f>
        <v>0</v>
      </c>
    </row>
    <row r="51" spans="2:17" x14ac:dyDescent="0.3">
      <c r="C51" s="30"/>
      <c r="D51" s="30"/>
      <c r="E51" s="8"/>
      <c r="H51" s="39" t="s">
        <v>20</v>
      </c>
      <c r="I51" s="39"/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</row>
    <row r="52" spans="2:17" x14ac:dyDescent="0.3">
      <c r="C52" s="30"/>
      <c r="D52" s="30"/>
      <c r="E52" s="30"/>
      <c r="H52" s="39" t="s">
        <v>21</v>
      </c>
      <c r="I52" s="39"/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</row>
    <row r="53" spans="2:17" x14ac:dyDescent="0.3">
      <c r="C53" s="30"/>
      <c r="D53" s="30"/>
      <c r="E53" s="1"/>
      <c r="H53" s="40" t="s">
        <v>16</v>
      </c>
      <c r="I53" s="40"/>
      <c r="J53" s="13" t="e">
        <f>J50/J52</f>
        <v>#DIV/0!</v>
      </c>
      <c r="K53" s="14" t="e">
        <f t="shared" ref="K53:Q53" si="2">K50/K52</f>
        <v>#DIV/0!</v>
      </c>
      <c r="L53" s="14" t="e">
        <f t="shared" si="2"/>
        <v>#DIV/0!</v>
      </c>
      <c r="M53" s="14" t="e">
        <f t="shared" si="2"/>
        <v>#DIV/0!</v>
      </c>
      <c r="N53" s="14" t="e">
        <f t="shared" si="2"/>
        <v>#DIV/0!</v>
      </c>
      <c r="O53" s="14" t="e">
        <f t="shared" si="2"/>
        <v>#DIV/0!</v>
      </c>
      <c r="P53" s="14" t="e">
        <f t="shared" si="2"/>
        <v>#DIV/0!</v>
      </c>
      <c r="Q53" s="14" t="e">
        <f t="shared" si="2"/>
        <v>#DIV/0!</v>
      </c>
    </row>
    <row r="54" spans="2:17" x14ac:dyDescent="0.3">
      <c r="C54" s="30"/>
      <c r="D54" s="30"/>
      <c r="E54" s="1"/>
      <c r="H54" s="40" t="s">
        <v>17</v>
      </c>
      <c r="I54" s="40"/>
      <c r="J54" s="13" t="e">
        <f>J51/J52</f>
        <v>#DIV/0!</v>
      </c>
      <c r="K54" s="13" t="e">
        <f t="shared" ref="K54:Q54" si="3">K51/K52</f>
        <v>#DIV/0!</v>
      </c>
      <c r="L54" s="14" t="e">
        <f t="shared" si="3"/>
        <v>#DIV/0!</v>
      </c>
      <c r="M54" s="14" t="e">
        <f t="shared" si="3"/>
        <v>#DIV/0!</v>
      </c>
      <c r="N54" s="14" t="e">
        <f t="shared" si="3"/>
        <v>#DIV/0!</v>
      </c>
      <c r="O54" s="14" t="e">
        <f t="shared" si="3"/>
        <v>#DIV/0!</v>
      </c>
      <c r="P54" s="14" t="e">
        <f t="shared" si="3"/>
        <v>#DIV/0!</v>
      </c>
      <c r="Q54" s="14" t="e">
        <f t="shared" si="3"/>
        <v>#DIV/0!</v>
      </c>
    </row>
    <row r="55" spans="2:17" x14ac:dyDescent="0.3">
      <c r="C55" s="30"/>
      <c r="D55" s="30"/>
      <c r="E55" s="8"/>
    </row>
    <row r="56" spans="2:17" x14ac:dyDescent="0.3">
      <c r="C56" s="1"/>
      <c r="D56" s="1"/>
      <c r="E56" s="8"/>
    </row>
    <row r="57" spans="2:17" ht="30" customHeight="1" x14ac:dyDescent="0.3">
      <c r="J57" s="32"/>
      <c r="K57" s="32"/>
      <c r="L57" s="32"/>
      <c r="M57" s="32"/>
      <c r="N57" s="32"/>
      <c r="O57" s="32"/>
      <c r="P57" s="32"/>
    </row>
    <row r="58" spans="2:17" x14ac:dyDescent="0.3">
      <c r="J58" s="31" t="s">
        <v>18</v>
      </c>
      <c r="K58" s="31"/>
      <c r="L58" s="31"/>
      <c r="M58" s="31"/>
      <c r="N58" s="31"/>
      <c r="O58" s="31"/>
      <c r="P58" s="31"/>
    </row>
  </sheetData>
  <mergeCells count="62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41:I41"/>
    <mergeCell ref="D42:I42"/>
    <mergeCell ref="D43:I43"/>
    <mergeCell ref="D44:I44"/>
    <mergeCell ref="D36:I36"/>
    <mergeCell ref="J58:P58"/>
    <mergeCell ref="C51:D51"/>
    <mergeCell ref="H51:I51"/>
    <mergeCell ref="C52:E52"/>
    <mergeCell ref="H52:I52"/>
    <mergeCell ref="C53:D53"/>
    <mergeCell ref="H53:I53"/>
    <mergeCell ref="D14:I14"/>
    <mergeCell ref="C54:D54"/>
    <mergeCell ref="H54:I54"/>
    <mergeCell ref="C55:D55"/>
    <mergeCell ref="J57:P57"/>
    <mergeCell ref="D46:I46"/>
    <mergeCell ref="D47:I47"/>
    <mergeCell ref="D48:I48"/>
    <mergeCell ref="D49:I49"/>
    <mergeCell ref="C50:D50"/>
    <mergeCell ref="H50:I50"/>
    <mergeCell ref="D45:I45"/>
    <mergeCell ref="D37:I37"/>
    <mergeCell ref="D38:I38"/>
    <mergeCell ref="D39:I39"/>
    <mergeCell ref="D40:I4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opLeftCell="A14" zoomScale="118" zoomScaleNormal="118" zoomScaleSheetLayoutView="128" workbookViewId="0">
      <selection activeCell="J37" sqref="J37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160</v>
      </c>
      <c r="E4" s="41"/>
      <c r="F4" s="41"/>
      <c r="G4" s="41"/>
      <c r="I4" t="s">
        <v>1</v>
      </c>
      <c r="J4" s="28" t="s">
        <v>184</v>
      </c>
      <c r="K4" s="28"/>
      <c r="M4" t="s">
        <v>2</v>
      </c>
      <c r="N4" s="42" t="s">
        <v>185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188</v>
      </c>
      <c r="D9" s="25" t="s">
        <v>189</v>
      </c>
      <c r="E9" s="25"/>
      <c r="F9" s="25"/>
      <c r="G9" s="25"/>
      <c r="H9" s="25"/>
      <c r="I9" s="25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">
      <c r="B10" s="6">
        <f>B9+1</f>
        <v>2</v>
      </c>
      <c r="C10" s="6" t="s">
        <v>116</v>
      </c>
      <c r="D10" s="25" t="s">
        <v>117</v>
      </c>
      <c r="E10" s="25"/>
      <c r="F10" s="25"/>
      <c r="G10" s="25"/>
      <c r="H10" s="25"/>
      <c r="I10" s="25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12.857142857142858</v>
      </c>
    </row>
    <row r="11" spans="2:18" x14ac:dyDescent="0.3">
      <c r="B11" s="6">
        <f t="shared" ref="B11:B53" si="1">B10+1</f>
        <v>3</v>
      </c>
      <c r="C11" s="6" t="s">
        <v>190</v>
      </c>
      <c r="D11" s="25" t="s">
        <v>119</v>
      </c>
      <c r="E11" s="25"/>
      <c r="F11" s="25"/>
      <c r="G11" s="25"/>
      <c r="H11" s="25"/>
      <c r="I11" s="25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f t="shared" si="1"/>
        <v>4</v>
      </c>
      <c r="C12" s="6" t="s">
        <v>120</v>
      </c>
      <c r="D12" s="25" t="s">
        <v>121</v>
      </c>
      <c r="E12" s="25"/>
      <c r="F12" s="25"/>
      <c r="G12" s="25"/>
      <c r="H12" s="25"/>
      <c r="I12" s="25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f t="shared" si="1"/>
        <v>5</v>
      </c>
      <c r="C13" s="6" t="s">
        <v>122</v>
      </c>
      <c r="D13" s="25" t="s">
        <v>123</v>
      </c>
      <c r="E13" s="25"/>
      <c r="F13" s="25"/>
      <c r="G13" s="25"/>
      <c r="H13" s="25"/>
      <c r="I13" s="25"/>
      <c r="J13" s="4">
        <v>90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12.857142857142858</v>
      </c>
    </row>
    <row r="14" spans="2:18" x14ac:dyDescent="0.3">
      <c r="B14" s="6">
        <f t="shared" si="1"/>
        <v>6</v>
      </c>
      <c r="C14" s="6" t="s">
        <v>191</v>
      </c>
      <c r="D14" s="25" t="s">
        <v>125</v>
      </c>
      <c r="E14" s="25"/>
      <c r="F14" s="25"/>
      <c r="G14" s="25"/>
      <c r="H14" s="25"/>
      <c r="I14" s="25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f t="shared" si="1"/>
        <v>7</v>
      </c>
      <c r="C15" s="6" t="s">
        <v>192</v>
      </c>
      <c r="D15" s="25" t="s">
        <v>127</v>
      </c>
      <c r="E15" s="25"/>
      <c r="F15" s="25"/>
      <c r="G15" s="25"/>
      <c r="H15" s="25"/>
      <c r="I15" s="25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f t="shared" si="1"/>
        <v>8</v>
      </c>
      <c r="C16" s="6" t="s">
        <v>193</v>
      </c>
      <c r="D16" s="25" t="s">
        <v>194</v>
      </c>
      <c r="E16" s="25"/>
      <c r="F16" s="25"/>
      <c r="G16" s="25"/>
      <c r="H16" s="25"/>
      <c r="I16" s="25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f t="shared" si="1"/>
        <v>9</v>
      </c>
      <c r="C17" s="6" t="s">
        <v>128</v>
      </c>
      <c r="D17" s="25" t="s">
        <v>129</v>
      </c>
      <c r="E17" s="25"/>
      <c r="F17" s="25"/>
      <c r="G17" s="25"/>
      <c r="H17" s="25"/>
      <c r="I17" s="25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">
      <c r="B18" s="6">
        <f t="shared" si="1"/>
        <v>10</v>
      </c>
      <c r="C18" s="6" t="s">
        <v>130</v>
      </c>
      <c r="D18" s="25" t="s">
        <v>131</v>
      </c>
      <c r="E18" s="25"/>
      <c r="F18" s="25"/>
      <c r="G18" s="25"/>
      <c r="H18" s="25"/>
      <c r="I18" s="25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f t="shared" si="1"/>
        <v>11</v>
      </c>
      <c r="C19" s="6" t="s">
        <v>195</v>
      </c>
      <c r="D19" s="25" t="s">
        <v>196</v>
      </c>
      <c r="E19" s="25"/>
      <c r="F19" s="25"/>
      <c r="G19" s="25"/>
      <c r="H19" s="25"/>
      <c r="I19" s="25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ht="14.55" customHeight="1" x14ac:dyDescent="0.3">
      <c r="B20" s="6">
        <f t="shared" si="1"/>
        <v>12</v>
      </c>
      <c r="C20" s="6" t="s">
        <v>197</v>
      </c>
      <c r="D20" s="44" t="s">
        <v>198</v>
      </c>
      <c r="E20" s="44"/>
      <c r="F20" s="44"/>
      <c r="G20" s="44"/>
      <c r="H20" s="44"/>
      <c r="I20" s="4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f t="shared" si="1"/>
        <v>13</v>
      </c>
      <c r="C21" s="6" t="s">
        <v>133</v>
      </c>
      <c r="D21" s="25" t="s">
        <v>134</v>
      </c>
      <c r="E21" s="25"/>
      <c r="F21" s="25"/>
      <c r="G21" s="25"/>
      <c r="H21" s="25"/>
      <c r="I21" s="25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11.428571428571429</v>
      </c>
    </row>
    <row r="22" spans="2:17" x14ac:dyDescent="0.3">
      <c r="B22" s="6">
        <f t="shared" si="1"/>
        <v>14</v>
      </c>
      <c r="C22" s="6" t="s">
        <v>135</v>
      </c>
      <c r="D22" s="25" t="s">
        <v>136</v>
      </c>
      <c r="E22" s="25"/>
      <c r="F22" s="25"/>
      <c r="G22" s="25"/>
      <c r="H22" s="25"/>
      <c r="I22" s="25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12.857142857142858</v>
      </c>
    </row>
    <row r="23" spans="2:17" x14ac:dyDescent="0.3">
      <c r="B23" s="6">
        <f t="shared" si="1"/>
        <v>15</v>
      </c>
      <c r="C23" s="6" t="s">
        <v>137</v>
      </c>
      <c r="D23" s="25" t="s">
        <v>138</v>
      </c>
      <c r="E23" s="25"/>
      <c r="F23" s="25"/>
      <c r="G23" s="25"/>
      <c r="H23" s="25"/>
      <c r="I23" s="25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f t="shared" si="1"/>
        <v>16</v>
      </c>
      <c r="C24" s="6" t="s">
        <v>199</v>
      </c>
      <c r="D24" s="25" t="s">
        <v>200</v>
      </c>
      <c r="E24" s="25"/>
      <c r="F24" s="25"/>
      <c r="G24" s="25"/>
      <c r="H24" s="25"/>
      <c r="I24" s="25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f t="shared" si="1"/>
        <v>17</v>
      </c>
      <c r="C25" s="6" t="s">
        <v>139</v>
      </c>
      <c r="D25" s="25" t="s">
        <v>201</v>
      </c>
      <c r="E25" s="25"/>
      <c r="F25" s="25"/>
      <c r="G25" s="25"/>
      <c r="H25" s="25"/>
      <c r="I25" s="25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f t="shared" si="1"/>
        <v>18</v>
      </c>
      <c r="C26" s="6" t="s">
        <v>202</v>
      </c>
      <c r="D26" s="25" t="s">
        <v>142</v>
      </c>
      <c r="E26" s="25"/>
      <c r="F26" s="25"/>
      <c r="G26" s="25"/>
      <c r="H26" s="25"/>
      <c r="I26" s="25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f t="shared" si="1"/>
        <v>19</v>
      </c>
      <c r="C27" s="6" t="s">
        <v>203</v>
      </c>
      <c r="D27" s="25" t="s">
        <v>144</v>
      </c>
      <c r="E27" s="25"/>
      <c r="F27" s="25"/>
      <c r="G27" s="25"/>
      <c r="H27" s="25"/>
      <c r="I27" s="25"/>
      <c r="J27" s="4">
        <v>90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12.857142857142858</v>
      </c>
    </row>
    <row r="28" spans="2:17" x14ac:dyDescent="0.3">
      <c r="B28" s="6">
        <f t="shared" si="1"/>
        <v>20</v>
      </c>
      <c r="C28" s="6" t="s">
        <v>145</v>
      </c>
      <c r="D28" s="25" t="s">
        <v>146</v>
      </c>
      <c r="E28" s="25"/>
      <c r="F28" s="25"/>
      <c r="G28" s="25"/>
      <c r="H28" s="25"/>
      <c r="I28" s="25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f t="shared" si="1"/>
        <v>21</v>
      </c>
      <c r="C29" s="6" t="s">
        <v>147</v>
      </c>
      <c r="D29" s="25" t="s">
        <v>148</v>
      </c>
      <c r="E29" s="25"/>
      <c r="F29" s="25"/>
      <c r="G29" s="25"/>
      <c r="H29" s="25"/>
      <c r="I29" s="25"/>
      <c r="J29" s="4">
        <v>80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11.428571428571429</v>
      </c>
    </row>
    <row r="30" spans="2:17" x14ac:dyDescent="0.3">
      <c r="B30" s="6">
        <f t="shared" si="1"/>
        <v>22</v>
      </c>
      <c r="C30" s="6" t="s">
        <v>204</v>
      </c>
      <c r="D30" s="25" t="s">
        <v>205</v>
      </c>
      <c r="E30" s="25"/>
      <c r="F30" s="25"/>
      <c r="G30" s="25"/>
      <c r="H30" s="25"/>
      <c r="I30" s="25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x14ac:dyDescent="0.3">
      <c r="B31" s="6">
        <f t="shared" si="1"/>
        <v>23</v>
      </c>
      <c r="C31" s="6" t="s">
        <v>151</v>
      </c>
      <c r="D31" s="25" t="s">
        <v>206</v>
      </c>
      <c r="E31" s="25"/>
      <c r="F31" s="25"/>
      <c r="G31" s="25"/>
      <c r="H31" s="25"/>
      <c r="I31" s="25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11.428571428571429</v>
      </c>
    </row>
    <row r="32" spans="2:17" x14ac:dyDescent="0.3">
      <c r="B32" s="6">
        <f t="shared" si="1"/>
        <v>24</v>
      </c>
      <c r="C32" s="6" t="s">
        <v>207</v>
      </c>
      <c r="D32" s="25" t="s">
        <v>153</v>
      </c>
      <c r="E32" s="25"/>
      <c r="F32" s="25"/>
      <c r="G32" s="25"/>
      <c r="H32" s="25"/>
      <c r="I32" s="25"/>
      <c r="J32" s="4">
        <v>80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11.428571428571429</v>
      </c>
    </row>
    <row r="33" spans="2:17" x14ac:dyDescent="0.3">
      <c r="B33" s="6">
        <f t="shared" si="1"/>
        <v>25</v>
      </c>
      <c r="C33" s="6" t="s">
        <v>208</v>
      </c>
      <c r="D33" s="25" t="s">
        <v>155</v>
      </c>
      <c r="E33" s="25"/>
      <c r="F33" s="25"/>
      <c r="G33" s="25"/>
      <c r="H33" s="25"/>
      <c r="I33" s="25"/>
      <c r="J33" s="4">
        <v>80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11.428571428571429</v>
      </c>
    </row>
    <row r="34" spans="2:17" x14ac:dyDescent="0.3">
      <c r="B34" s="6">
        <f t="shared" si="1"/>
        <v>26</v>
      </c>
      <c r="C34" s="6" t="s">
        <v>209</v>
      </c>
      <c r="D34" s="25" t="s">
        <v>210</v>
      </c>
      <c r="E34" s="25"/>
      <c r="F34" s="25"/>
      <c r="G34" s="25"/>
      <c r="H34" s="25"/>
      <c r="I34" s="25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11.428571428571429</v>
      </c>
    </row>
    <row r="35" spans="2:17" x14ac:dyDescent="0.3">
      <c r="B35" s="6">
        <f t="shared" si="1"/>
        <v>27</v>
      </c>
      <c r="C35" s="6" t="s">
        <v>156</v>
      </c>
      <c r="D35" s="25" t="s">
        <v>157</v>
      </c>
      <c r="E35" s="25"/>
      <c r="F35" s="25"/>
      <c r="G35" s="25"/>
      <c r="H35" s="25"/>
      <c r="I35" s="25"/>
      <c r="J35" s="4">
        <v>90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12.857142857142858</v>
      </c>
    </row>
    <row r="36" spans="2:17" x14ac:dyDescent="0.3">
      <c r="B36" s="6">
        <f t="shared" si="1"/>
        <v>28</v>
      </c>
      <c r="C36" s="6" t="s">
        <v>158</v>
      </c>
      <c r="D36" s="25" t="s">
        <v>211</v>
      </c>
      <c r="E36" s="25"/>
      <c r="F36" s="25"/>
      <c r="G36" s="25"/>
      <c r="H36" s="25"/>
      <c r="I36" s="25"/>
      <c r="J36" s="4">
        <v>80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>SUM(J49:P49)/7</f>
        <v>0</v>
      </c>
    </row>
    <row r="50" spans="2:17" x14ac:dyDescent="0.3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>SUM(J50:P50)/7</f>
        <v>0</v>
      </c>
    </row>
    <row r="51" spans="2:17" x14ac:dyDescent="0.3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C54" s="30"/>
      <c r="D54" s="30"/>
      <c r="E54" s="1"/>
      <c r="H54" s="38" t="s">
        <v>19</v>
      </c>
      <c r="I54" s="38"/>
      <c r="J54" s="11">
        <f>COUNTIF(J9:J53,"&gt;=70")</f>
        <v>28</v>
      </c>
      <c r="K54" s="11">
        <f t="shared" ref="K54:P54" si="2">COUNTIF(K9:K53,"&gt;=70")</f>
        <v>0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3">
      <c r="C55" s="30"/>
      <c r="D55" s="30"/>
      <c r="E55" s="8"/>
      <c r="H55" s="39" t="s">
        <v>20</v>
      </c>
      <c r="I55" s="39"/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</row>
    <row r="56" spans="2:17" x14ac:dyDescent="0.3">
      <c r="C56" s="30"/>
      <c r="D56" s="30"/>
      <c r="E56" s="30"/>
      <c r="H56" s="39" t="s">
        <v>21</v>
      </c>
      <c r="I56" s="39"/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1"/>
      <c r="H57" s="40" t="s">
        <v>16</v>
      </c>
      <c r="I57" s="40"/>
      <c r="J57" s="13" t="e">
        <f>J54/J56</f>
        <v>#DIV/0!</v>
      </c>
      <c r="K57" s="14" t="e">
        <f t="shared" ref="K57:Q57" si="3">K54/K56</f>
        <v>#DIV/0!</v>
      </c>
      <c r="L57" s="14" t="e">
        <f t="shared" si="3"/>
        <v>#DIV/0!</v>
      </c>
      <c r="M57" s="14" t="e">
        <f t="shared" si="3"/>
        <v>#DIV/0!</v>
      </c>
      <c r="N57" s="14" t="e">
        <f t="shared" si="3"/>
        <v>#DIV/0!</v>
      </c>
      <c r="O57" s="14" t="e">
        <f t="shared" si="3"/>
        <v>#DIV/0!</v>
      </c>
      <c r="P57" s="14" t="e">
        <f t="shared" si="3"/>
        <v>#DIV/0!</v>
      </c>
      <c r="Q57" s="14" t="e">
        <f t="shared" si="3"/>
        <v>#DIV/0!</v>
      </c>
    </row>
    <row r="58" spans="2:17" x14ac:dyDescent="0.3">
      <c r="C58" s="30"/>
      <c r="D58" s="30"/>
      <c r="E58" s="1"/>
      <c r="H58" s="40" t="s">
        <v>17</v>
      </c>
      <c r="I58" s="40"/>
      <c r="J58" s="13" t="e">
        <f>J55/J56</f>
        <v>#DIV/0!</v>
      </c>
      <c r="K58" s="13" t="e">
        <f t="shared" ref="K58:Q58" si="4">K55/K56</f>
        <v>#DIV/0!</v>
      </c>
      <c r="L58" s="14" t="e">
        <f t="shared" si="4"/>
        <v>#DIV/0!</v>
      </c>
      <c r="M58" s="14" t="e">
        <f t="shared" si="4"/>
        <v>#DIV/0!</v>
      </c>
      <c r="N58" s="14" t="e">
        <f t="shared" si="4"/>
        <v>#DIV/0!</v>
      </c>
      <c r="O58" s="14" t="e">
        <f t="shared" si="4"/>
        <v>#DIV/0!</v>
      </c>
      <c r="P58" s="14" t="e">
        <f t="shared" si="4"/>
        <v>#DIV/0!</v>
      </c>
      <c r="Q58" s="14" t="e">
        <f t="shared" si="4"/>
        <v>#DIV/0!</v>
      </c>
    </row>
    <row r="59" spans="2:17" x14ac:dyDescent="0.3">
      <c r="C59" s="30"/>
      <c r="D59" s="30"/>
      <c r="E59" s="8"/>
    </row>
    <row r="60" spans="2:17" x14ac:dyDescent="0.3">
      <c r="C60" s="1"/>
      <c r="D60" s="1"/>
      <c r="E60" s="8"/>
    </row>
    <row r="61" spans="2:17" ht="30" customHeight="1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58"/>
  <sheetViews>
    <sheetView tabSelected="1" topLeftCell="A15" zoomScale="112" zoomScaleNormal="112" workbookViewId="0">
      <selection activeCell="J39" sqref="J39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179</v>
      </c>
      <c r="E4" s="41"/>
      <c r="F4" s="41"/>
      <c r="G4" s="41"/>
      <c r="I4" t="s">
        <v>1</v>
      </c>
      <c r="J4" s="28" t="s">
        <v>184</v>
      </c>
      <c r="K4" s="28"/>
      <c r="M4" t="s">
        <v>2</v>
      </c>
      <c r="N4" s="42">
        <v>45721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114</v>
      </c>
      <c r="D9" s="22" t="s">
        <v>115</v>
      </c>
      <c r="E9" s="23"/>
      <c r="F9" s="23"/>
      <c r="G9" s="23"/>
      <c r="H9" s="23"/>
      <c r="I9" s="24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">
      <c r="B10" s="6">
        <f>B9+1</f>
        <v>2</v>
      </c>
      <c r="C10" s="17" t="s">
        <v>116</v>
      </c>
      <c r="D10" s="22" t="s">
        <v>117</v>
      </c>
      <c r="E10" s="23"/>
      <c r="F10" s="23"/>
      <c r="G10" s="23"/>
      <c r="H10" s="23"/>
      <c r="I10" s="2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12.857142857142858</v>
      </c>
    </row>
    <row r="11" spans="2:18" x14ac:dyDescent="0.3">
      <c r="B11" s="6">
        <v>3</v>
      </c>
      <c r="C11" s="6" t="s">
        <v>118</v>
      </c>
      <c r="D11" s="22" t="s">
        <v>119</v>
      </c>
      <c r="E11" s="23"/>
      <c r="F11" s="23"/>
      <c r="G11" s="23"/>
      <c r="H11" s="23"/>
      <c r="I11" s="24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v>4</v>
      </c>
      <c r="C12" s="6" t="s">
        <v>120</v>
      </c>
      <c r="D12" s="22" t="s">
        <v>121</v>
      </c>
      <c r="E12" s="23"/>
      <c r="F12" s="23"/>
      <c r="G12" s="23"/>
      <c r="H12" s="23"/>
      <c r="I12" s="24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v>5</v>
      </c>
      <c r="C13" s="6" t="s">
        <v>122</v>
      </c>
      <c r="D13" s="22" t="s">
        <v>123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124</v>
      </c>
      <c r="D14" s="22" t="s">
        <v>125</v>
      </c>
      <c r="E14" s="23"/>
      <c r="F14" s="23"/>
      <c r="G14" s="23"/>
      <c r="H14" s="23"/>
      <c r="I14" s="2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v>7</v>
      </c>
      <c r="C15" s="6" t="s">
        <v>126</v>
      </c>
      <c r="D15" s="22" t="s">
        <v>127</v>
      </c>
      <c r="E15" s="23"/>
      <c r="F15" s="23"/>
      <c r="G15" s="23"/>
      <c r="H15" s="23"/>
      <c r="I15" s="2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v>8</v>
      </c>
      <c r="C16" s="16" t="s">
        <v>130</v>
      </c>
      <c r="D16" s="22" t="s">
        <v>131</v>
      </c>
      <c r="E16" s="23"/>
      <c r="F16" s="23"/>
      <c r="G16" s="23"/>
      <c r="H16" s="23"/>
      <c r="I16" s="2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v>9</v>
      </c>
      <c r="C17" s="6" t="s">
        <v>195</v>
      </c>
      <c r="D17" s="22" t="s">
        <v>196</v>
      </c>
      <c r="E17" s="23"/>
      <c r="F17" s="23"/>
      <c r="G17" s="23"/>
      <c r="H17" s="23"/>
      <c r="I17" s="24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">
      <c r="B18" s="6">
        <v>10</v>
      </c>
      <c r="C18" s="6" t="s">
        <v>212</v>
      </c>
      <c r="D18" s="18" t="s">
        <v>213</v>
      </c>
      <c r="E18" s="19"/>
      <c r="F18" s="19"/>
      <c r="G18" s="19"/>
      <c r="H18" s="19"/>
      <c r="I18" s="20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v>11</v>
      </c>
      <c r="C19" s="6" t="s">
        <v>132</v>
      </c>
      <c r="D19" s="22" t="s">
        <v>198</v>
      </c>
      <c r="E19" s="23"/>
      <c r="F19" s="23"/>
      <c r="G19" s="23"/>
      <c r="H19" s="23"/>
      <c r="I19" s="24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6" t="s">
        <v>133</v>
      </c>
      <c r="D20" s="22" t="s">
        <v>134</v>
      </c>
      <c r="E20" s="23"/>
      <c r="F20" s="23"/>
      <c r="G20" s="23"/>
      <c r="H20" s="23"/>
      <c r="I20" s="2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v>13</v>
      </c>
      <c r="C21" s="6" t="s">
        <v>135</v>
      </c>
      <c r="D21" s="22" t="s">
        <v>136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137</v>
      </c>
      <c r="D22" s="22" t="s">
        <v>138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139</v>
      </c>
      <c r="D23" s="22" t="s">
        <v>140</v>
      </c>
      <c r="E23" s="23"/>
      <c r="F23" s="23"/>
      <c r="G23" s="23"/>
      <c r="H23" s="23"/>
      <c r="I23" s="24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v>16</v>
      </c>
      <c r="C24" s="6" t="s">
        <v>141</v>
      </c>
      <c r="D24" s="22" t="s">
        <v>142</v>
      </c>
      <c r="E24" s="23"/>
      <c r="F24" s="23"/>
      <c r="G24" s="23"/>
      <c r="H24" s="23"/>
      <c r="I24" s="2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v>17</v>
      </c>
      <c r="C25" s="6" t="s">
        <v>143</v>
      </c>
      <c r="D25" s="22" t="s">
        <v>144</v>
      </c>
      <c r="E25" s="23"/>
      <c r="F25" s="23"/>
      <c r="G25" s="23"/>
      <c r="H25" s="23"/>
      <c r="I25" s="24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">
      <c r="B26" s="6">
        <v>18</v>
      </c>
      <c r="C26" s="6" t="s">
        <v>145</v>
      </c>
      <c r="D26" s="22" t="s">
        <v>146</v>
      </c>
      <c r="E26" s="23"/>
      <c r="F26" s="23"/>
      <c r="G26" s="23"/>
      <c r="H26" s="23"/>
      <c r="I26" s="2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v>19</v>
      </c>
      <c r="C27" s="6" t="s">
        <v>149</v>
      </c>
      <c r="D27" s="25" t="s">
        <v>150</v>
      </c>
      <c r="E27" s="25"/>
      <c r="F27" s="25"/>
      <c r="G27" s="25"/>
      <c r="H27" s="25"/>
      <c r="I27" s="25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151</v>
      </c>
      <c r="D28" s="25" t="s">
        <v>152</v>
      </c>
      <c r="E28" s="25"/>
      <c r="F28" s="25"/>
      <c r="G28" s="25"/>
      <c r="H28" s="25"/>
      <c r="I28" s="25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v>21</v>
      </c>
      <c r="C29" s="6" t="s">
        <v>154</v>
      </c>
      <c r="D29" s="25" t="s">
        <v>155</v>
      </c>
      <c r="E29" s="25"/>
      <c r="F29" s="25"/>
      <c r="G29" s="25"/>
      <c r="H29" s="25"/>
      <c r="I29" s="25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3">
      <c r="B30" s="6">
        <v>22</v>
      </c>
      <c r="C30" s="6" t="s">
        <v>214</v>
      </c>
      <c r="D30" s="25" t="s">
        <v>215</v>
      </c>
      <c r="E30" s="25"/>
      <c r="F30" s="25"/>
      <c r="G30" s="25"/>
      <c r="H30" s="25"/>
      <c r="I30" s="25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x14ac:dyDescent="0.3">
      <c r="B31" s="6">
        <v>23</v>
      </c>
      <c r="C31" s="6" t="s">
        <v>209</v>
      </c>
      <c r="D31" s="25" t="s">
        <v>210</v>
      </c>
      <c r="E31" s="25"/>
      <c r="F31" s="25"/>
      <c r="G31" s="25"/>
      <c r="H31" s="25"/>
      <c r="I31" s="25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11.428571428571429</v>
      </c>
    </row>
    <row r="32" spans="2:17" x14ac:dyDescent="0.3">
      <c r="B32" s="6">
        <v>24</v>
      </c>
      <c r="C32" s="6" t="s">
        <v>156</v>
      </c>
      <c r="D32" s="25" t="s">
        <v>157</v>
      </c>
      <c r="E32" s="25"/>
      <c r="F32" s="25"/>
      <c r="G32" s="25"/>
      <c r="H32" s="25"/>
      <c r="I32" s="25"/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12.857142857142858</v>
      </c>
    </row>
    <row r="33" spans="2:17" x14ac:dyDescent="0.3">
      <c r="B33" s="6">
        <v>25</v>
      </c>
      <c r="C33" s="6" t="s">
        <v>158</v>
      </c>
      <c r="D33" s="25" t="s">
        <v>211</v>
      </c>
      <c r="E33" s="25"/>
      <c r="F33" s="25"/>
      <c r="G33" s="25"/>
      <c r="H33" s="25"/>
      <c r="I33" s="25"/>
      <c r="J33" s="4">
        <v>80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11.428571428571429</v>
      </c>
    </row>
    <row r="34" spans="2:17" x14ac:dyDescent="0.3">
      <c r="B34" s="6">
        <v>26</v>
      </c>
      <c r="C34" s="6" t="s">
        <v>159</v>
      </c>
      <c r="D34" s="25" t="s">
        <v>216</v>
      </c>
      <c r="E34" s="25"/>
      <c r="F34" s="25"/>
      <c r="G34" s="25"/>
      <c r="H34" s="25"/>
      <c r="I34" s="25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11.428571428571429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7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7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7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7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3"/>
      <c r="D49" s="34"/>
      <c r="E49" s="35"/>
      <c r="F49" s="35"/>
      <c r="G49" s="35"/>
      <c r="H49" s="35"/>
      <c r="I49" s="36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C50" s="30"/>
      <c r="D50" s="30"/>
      <c r="E50" s="1"/>
      <c r="H50" s="38" t="s">
        <v>19</v>
      </c>
      <c r="I50" s="38"/>
      <c r="J50" s="11">
        <f>COUNTIF(J9:J49,"&gt;=70")</f>
        <v>26</v>
      </c>
      <c r="K50" s="11">
        <f>COUNTIF(K9:K49,"&gt;=70")</f>
        <v>0</v>
      </c>
      <c r="L50" s="11">
        <f>COUNTIF(L9:L49,"&gt;=70")</f>
        <v>0</v>
      </c>
      <c r="M50" s="11">
        <f>COUNTIF(M9:M49,"&gt;=70")</f>
        <v>0</v>
      </c>
      <c r="N50" s="11">
        <f>COUNTIF(N9:N49,"&gt;=70")</f>
        <v>0</v>
      </c>
      <c r="O50" s="11">
        <f>COUNTIF(O9:O49,"&gt;=70")</f>
        <v>0</v>
      </c>
      <c r="P50" s="11">
        <f>COUNTIF(P9:P49,"&gt;=70")</f>
        <v>0</v>
      </c>
      <c r="Q50" s="15">
        <f>COUNTIF(Q9:Q45,"&gt;=70")</f>
        <v>0</v>
      </c>
    </row>
    <row r="51" spans="2:17" x14ac:dyDescent="0.3">
      <c r="C51" s="30"/>
      <c r="D51" s="30"/>
      <c r="E51" s="8"/>
      <c r="H51" s="39" t="s">
        <v>20</v>
      </c>
      <c r="I51" s="39"/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</row>
    <row r="52" spans="2:17" x14ac:dyDescent="0.3">
      <c r="C52" s="30"/>
      <c r="D52" s="30"/>
      <c r="E52" s="30"/>
      <c r="H52" s="39" t="s">
        <v>21</v>
      </c>
      <c r="I52" s="39"/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</row>
    <row r="53" spans="2:17" x14ac:dyDescent="0.3">
      <c r="C53" s="30"/>
      <c r="D53" s="30"/>
      <c r="E53" s="1"/>
      <c r="H53" s="40" t="s">
        <v>16</v>
      </c>
      <c r="I53" s="40"/>
      <c r="J53" s="13" t="e">
        <f>J50/J52</f>
        <v>#DIV/0!</v>
      </c>
      <c r="K53" s="14" t="e">
        <f t="shared" ref="K53:Q53" si="1">K50/K52</f>
        <v>#DIV/0!</v>
      </c>
      <c r="L53" s="14" t="e">
        <f t="shared" si="1"/>
        <v>#DIV/0!</v>
      </c>
      <c r="M53" s="14" t="e">
        <f t="shared" si="1"/>
        <v>#DIV/0!</v>
      </c>
      <c r="N53" s="14" t="e">
        <f t="shared" si="1"/>
        <v>#DIV/0!</v>
      </c>
      <c r="O53" s="14" t="e">
        <f t="shared" si="1"/>
        <v>#DIV/0!</v>
      </c>
      <c r="P53" s="14" t="e">
        <f t="shared" si="1"/>
        <v>#DIV/0!</v>
      </c>
      <c r="Q53" s="14" t="e">
        <f t="shared" si="1"/>
        <v>#DIV/0!</v>
      </c>
    </row>
    <row r="54" spans="2:17" x14ac:dyDescent="0.3">
      <c r="C54" s="30"/>
      <c r="D54" s="30"/>
      <c r="E54" s="1"/>
      <c r="H54" s="40" t="s">
        <v>17</v>
      </c>
      <c r="I54" s="40"/>
      <c r="J54" s="13" t="e">
        <f>J51/J52</f>
        <v>#DIV/0!</v>
      </c>
      <c r="K54" s="13" t="e">
        <f t="shared" ref="K54:Q54" si="2">K51/K52</f>
        <v>#DIV/0!</v>
      </c>
      <c r="L54" s="14" t="e">
        <f t="shared" si="2"/>
        <v>#DIV/0!</v>
      </c>
      <c r="M54" s="14" t="e">
        <f t="shared" si="2"/>
        <v>#DIV/0!</v>
      </c>
      <c r="N54" s="14" t="e">
        <f t="shared" si="2"/>
        <v>#DIV/0!</v>
      </c>
      <c r="O54" s="14" t="e">
        <f t="shared" si="2"/>
        <v>#DIV/0!</v>
      </c>
      <c r="P54" s="14" t="e">
        <f t="shared" si="2"/>
        <v>#DIV/0!</v>
      </c>
      <c r="Q54" s="14" t="e">
        <f t="shared" si="2"/>
        <v>#DIV/0!</v>
      </c>
    </row>
    <row r="55" spans="2:17" x14ac:dyDescent="0.3">
      <c r="C55" s="30"/>
      <c r="D55" s="30"/>
      <c r="E55" s="8"/>
    </row>
    <row r="56" spans="2:17" x14ac:dyDescent="0.3">
      <c r="C56" s="1"/>
      <c r="D56" s="1"/>
      <c r="E56" s="8"/>
    </row>
    <row r="57" spans="2:17" ht="30" customHeight="1" x14ac:dyDescent="0.3">
      <c r="J57" s="32"/>
      <c r="K57" s="32"/>
      <c r="L57" s="32"/>
      <c r="M57" s="32"/>
      <c r="N57" s="32"/>
      <c r="O57" s="32"/>
      <c r="P57" s="32"/>
    </row>
    <row r="58" spans="2:17" x14ac:dyDescent="0.3">
      <c r="J58" s="31" t="s">
        <v>18</v>
      </c>
      <c r="K58" s="31"/>
      <c r="L58" s="31"/>
      <c r="M58" s="31"/>
      <c r="N58" s="31"/>
      <c r="O58" s="31"/>
      <c r="P58" s="31"/>
    </row>
  </sheetData>
  <mergeCells count="6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3:I13"/>
    <mergeCell ref="D14:I14"/>
    <mergeCell ref="D15:I15"/>
    <mergeCell ref="D16:I16"/>
    <mergeCell ref="D17:I17"/>
    <mergeCell ref="D19:I19"/>
    <mergeCell ref="D20:I20"/>
    <mergeCell ref="D21:I21"/>
    <mergeCell ref="D22:I22"/>
    <mergeCell ref="D33:I3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45:I45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D49:I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7:P57"/>
    <mergeCell ref="J58:P58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MERCADOTECNIA 601 A</vt:lpstr>
      <vt:lpstr>TALLER DE INVESTIGACION I 601 A</vt:lpstr>
      <vt:lpstr>TALLER DE LIDERAZGO 201B</vt:lpstr>
      <vt:lpstr>MERCADOTECNIA 601 B</vt:lpstr>
      <vt:lpstr>TALLER DE INV I 601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 Ramirez Vazquez</cp:lastModifiedBy>
  <cp:lastPrinted>2023-03-21T15:13:53Z</cp:lastPrinted>
  <dcterms:created xsi:type="dcterms:W3CDTF">2023-03-14T19:16:59Z</dcterms:created>
  <dcterms:modified xsi:type="dcterms:W3CDTF">2025-03-23T06:11:41Z</dcterms:modified>
</cp:coreProperties>
</file>