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REPORTE FEBRERO JUNIO 2025\"/>
    </mc:Choice>
  </mc:AlternateContent>
  <xr:revisionPtr revIDLastSave="0" documentId="13_ncr:1_{28A761B2-1E0D-4E6D-B7FE-E001C67D857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5" i="24"/>
  <c r="H16" i="24"/>
  <c r="H17" i="24"/>
  <c r="H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L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<sst xmlns="http://schemas.openxmlformats.org/spreadsheetml/2006/main" count="213" uniqueCount="54">
  <si>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</si>
  <si>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</si>
  <si>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</si>
  <si>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</si>
  <si>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</si>
  <si>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</si>
  <si>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</si>
  <si>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</si>
  <si>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</si>
  <si>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</si>
  <si>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</si>
  <si>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</si>
  <si>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</si>
  <si>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</si>
  <si>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</si>
  <si>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</si>
  <si>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</si>
  <si>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</si>
  <si>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</si>
  <si>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</si>
  <si>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</si>
  <si>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</si>
  <si>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</si>
  <si>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</si>
  <si>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</si>
  <si>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</si>
  <si>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</si>
  <si>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</si>
  <si>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</si>
  <si>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</si>
  <si>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</si>
  <si>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</si>
  <si>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</si>
  <si>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</si>
  <si>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</si>
  <si>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</si>
  <si>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</si>
  <si>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</si>
  <si>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</si>
  <si>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</si>
  <si>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</si>
  <si>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</si>
  <si>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`',</t>
  </si>
  <si>
    <t>FEBRERO-JUNIO 2025</t>
  </si>
  <si>
    <t xml:space="preserve">MERCADOTECNIA </t>
  </si>
  <si>
    <t>601A</t>
  </si>
  <si>
    <t>TALLER DE INVESTIGACION I</t>
  </si>
  <si>
    <t>TALLER DE LIDERAZGO</t>
  </si>
  <si>
    <t>201B</t>
  </si>
  <si>
    <t>601B</t>
  </si>
  <si>
    <t>82.5</t>
  </si>
  <si>
    <t>81.7</t>
  </si>
  <si>
    <t>81.9</t>
  </si>
  <si>
    <t>39.5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</si>
</sst>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18" sqref="G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5">
      <c r="A10" s="4" t="s">
        <v>8</v>
      </c>
      <c r="B10" s="28" t="s">
        <v>37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44</v>
      </c>
      <c r="B14" s="9" t="s">
        <v>21</v>
      </c>
      <c r="C14" s="9" t="s">
        <v>45</v>
      </c>
      <c r="D14" s="9" t="s">
        <v>32</v>
      </c>
      <c r="E14" s="9">
        <v>20</v>
      </c>
      <c r="F14" s="9">
        <v>18</v>
      </c>
      <c r="G14" s="9"/>
      <c r="H14" s="10">
        <v>0</v>
      </c>
      <c r="I14" s="9">
        <v>2</v>
      </c>
      <c r="J14" s="10">
        <v>0</v>
      </c>
      <c r="K14" s="9">
        <v>0</v>
      </c>
      <c r="L14" s="10">
        <f t="shared" ref="L14:L28" si="0">K14/E14</f>
        <v>0</v>
      </c>
      <c r="M14" s="9">
        <v>76</v>
      </c>
      <c r="N14" s="15">
        <v>0.8</v>
      </c>
    </row>
    <row r="15" spans="1:14" s="11" customFormat="1" x14ac:dyDescent="0.25">
      <c r="A15" s="8" t="s">
        <v>46</v>
      </c>
      <c r="B15" s="9" t="s">
        <v>21</v>
      </c>
      <c r="C15" s="9" t="s">
        <v>45</v>
      </c>
      <c r="D15" s="9" t="s">
        <v>32</v>
      </c>
      <c r="E15" s="9">
        <v>20</v>
      </c>
      <c r="F15" s="9">
        <v>20</v>
      </c>
      <c r="G15" s="9"/>
      <c r="H15" s="10">
        <v>0</v>
      </c>
      <c r="I15" s="9">
        <v>0</v>
      </c>
      <c r="J15" s="10">
        <v>0</v>
      </c>
      <c r="K15" s="9">
        <v>0</v>
      </c>
      <c r="L15" s="10">
        <v>0</v>
      </c>
      <c r="M15" s="9" t="s">
        <v>50</v>
      </c>
      <c r="N15" s="15">
        <v>0.2</v>
      </c>
    </row>
    <row r="16" spans="1:14" s="11" customFormat="1" x14ac:dyDescent="0.25">
      <c r="A16" s="8" t="s">
        <v>47</v>
      </c>
      <c r="B16" s="9" t="s">
        <v>21</v>
      </c>
      <c r="C16" s="9" t="s">
        <v>48</v>
      </c>
      <c r="D16" s="9" t="s">
        <v>32</v>
      </c>
      <c r="E16" s="9">
        <v>33</v>
      </c>
      <c r="F16" s="9">
        <v>33</v>
      </c>
      <c r="G16" s="9"/>
      <c r="H16" s="10">
        <v>0</v>
      </c>
      <c r="I16" s="9">
        <v>2</v>
      </c>
      <c r="J16" s="10">
        <v>0</v>
      </c>
      <c r="K16" s="9">
        <v>0</v>
      </c>
      <c r="L16" s="10">
        <v>0</v>
      </c>
      <c r="M16" s="9">
        <v>88</v>
      </c>
      <c r="N16" s="15">
        <v>0.56999999999999995</v>
      </c>
    </row>
    <row r="17" spans="1:14" s="11" customFormat="1" x14ac:dyDescent="0.25">
      <c r="A17" s="8" t="s">
        <v>44</v>
      </c>
      <c r="B17" s="9" t="s">
        <v>21</v>
      </c>
      <c r="C17" s="9" t="s">
        <v>49</v>
      </c>
      <c r="D17" s="9" t="s">
        <v>32</v>
      </c>
      <c r="E17" s="9">
        <v>28</v>
      </c>
      <c r="F17" s="9">
        <v>28</v>
      </c>
      <c r="G17" s="9"/>
      <c r="H17" s="10">
        <v>0</v>
      </c>
      <c r="I17" s="9">
        <v>0</v>
      </c>
      <c r="J17" s="10">
        <v>0</v>
      </c>
      <c r="K17" s="9">
        <v>0</v>
      </c>
      <c r="L17" s="10">
        <v>0</v>
      </c>
      <c r="M17" s="9" t="s">
        <v>51</v>
      </c>
      <c r="N17" s="15">
        <v>0.21</v>
      </c>
    </row>
    <row r="18" spans="1:14" s="11" customFormat="1" x14ac:dyDescent="0.25">
      <c r="A18" s="8" t="s">
        <v>46</v>
      </c>
      <c r="B18" s="9" t="s">
        <v>21</v>
      </c>
      <c r="C18" s="9" t="s">
        <v>49</v>
      </c>
      <c r="D18" s="9" t="s">
        <v>32</v>
      </c>
      <c r="E18" s="9">
        <v>26</v>
      </c>
      <c r="F18" s="9">
        <v>0</v>
      </c>
      <c r="G18" s="9"/>
      <c r="H18" s="10">
        <v>0</v>
      </c>
      <c r="I18" s="9">
        <v>0</v>
      </c>
      <c r="J18" s="10">
        <v>0</v>
      </c>
      <c r="K18" s="9">
        <v>0</v>
      </c>
      <c r="L18" s="10">
        <v>0</v>
      </c>
      <c r="M18" s="9" t="s">
        <v>52</v>
      </c>
      <c r="N18" s="15">
        <v>0.23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99</v>
      </c>
      <c r="G28" s="17"/>
      <c r="H28" s="18"/>
      <c r="I28" s="17">
        <v>5</v>
      </c>
      <c r="J28" s="18"/>
      <c r="K28" s="17">
        <v>0</v>
      </c>
      <c r="L28" s="18">
        <f t="shared" si="0"/>
        <v>0</v>
      </c>
      <c r="M28" s="17">
        <f>AVERAGE(M14:M27)</f>
        <v>82</v>
      </c>
      <c r="N28" s="19">
        <f>AVERAGE(N14:N27)</f>
        <v>0.40199999999999997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34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 xml:space="preserve">MERCADOTECNIA </v>
      </c>
      <c r="B14" s="9" t="s">
        <v>39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38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TALLER DE LIDERAZGO</v>
      </c>
      <c r="B16" s="9" t="s">
        <v>39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33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39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</v>
      </c>
      <c r="B18" s="9" t="s">
        <v>38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79</v>
      </c>
      <c r="G28" s="17"/>
      <c r="H28" s="18"/>
      <c r="I28" s="17"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47.267999999999994</v>
      </c>
      <c r="N28" s="19">
        <f>AVERAGE(N14:N27)</f>
        <v>0.38400000000000001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M.A. ALEJANDRO RAMIREZ VAZQUEZ</v>
      </c>
      <c r="C37" s="22"/>
      <c r="D37" s="22"/>
      <c r="E37" s="13"/>
      <c r="F37" s="13"/>
      <c r="G37" s="40" t="s">
        <v>36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5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 xml:space="preserve">MERCADOTECNIA </v>
      </c>
      <c r="B14" s="9" t="s">
        <v>40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8</v>
      </c>
      <c r="G14" s="9"/>
      <c r="H14" s="10"/>
      <c r="I14" s="9">
        <v>0</v>
      </c>
      <c r="J14" s="10">
        <v>0</v>
      </c>
      <c r="K14" s="9"/>
      <c r="L14" s="10">
        <f t="shared" ref="L14:L28" si="0">K14/E14</f>
        <v>0</v>
      </c>
      <c r="M14" s="9" t="s">
        <v>53</v>
      </c>
      <c r="N14" s="15">
        <v>0.4</v>
      </c>
    </row>
    <row r="15" spans="1:14" s="11" customFormat="1" x14ac:dyDescent="0.25">
      <c r="A15" s="9" t="str">
        <f>'1'!A15</f>
        <v>TALLER DE INVESTIGACION I</v>
      </c>
      <c r="B15" s="9" t="s">
        <v>38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/>
      <c r="I15" s="9">
        <v>0</v>
      </c>
      <c r="J15" s="10">
        <v>0</v>
      </c>
      <c r="K15" s="9"/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TALLER DE LIDERAZGO</v>
      </c>
      <c r="B16" s="9" t="s">
        <v>40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33</v>
      </c>
      <c r="G16" s="9"/>
      <c r="H16" s="10"/>
      <c r="I16" s="9">
        <v>0</v>
      </c>
      <c r="J16" s="10">
        <v>0</v>
      </c>
      <c r="K16" s="9"/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40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28</v>
      </c>
      <c r="G17" s="9"/>
      <c r="H17" s="10"/>
      <c r="I17" s="9">
        <v>0</v>
      </c>
      <c r="J17" s="10">
        <v>0</v>
      </c>
      <c r="K17" s="9"/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</v>
      </c>
      <c r="B18" s="9" t="s">
        <v>38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/>
      <c r="I18" s="9">
        <v>0</v>
      </c>
      <c r="J18" s="10">
        <v>0</v>
      </c>
      <c r="K18" s="9"/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69</v>
      </c>
      <c r="G28" s="17">
        <f>SUM(G14:G27)</f>
        <v>0</v>
      </c>
      <c r="H28" s="18">
        <v>0</v>
      </c>
      <c r="I28" s="17">
        <v>0</v>
      </c>
      <c r="J28" s="18">
        <v>0</v>
      </c>
      <c r="K28" s="17">
        <f>SUM(K14:K27)</f>
        <v>0</v>
      </c>
      <c r="L28" s="18">
        <f t="shared" si="0"/>
        <v>0</v>
      </c>
      <c r="M28" s="17">
        <f>AVERAGE(M14:M27)</f>
        <v>37.134999999999998</v>
      </c>
      <c r="N28" s="19">
        <f>AVERAGE(N14:N27)</f>
        <v>0.32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" t="s">
        <v>42</v>
      </c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view="pageLayout" topLeftCell="A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 xml:space="preserve">MERCADOTECNIA </v>
      </c>
      <c r="B14" s="9" t="s">
        <v>41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0</v>
      </c>
      <c r="G14" s="9"/>
      <c r="H14" s="10">
        <v>0</v>
      </c>
      <c r="I14" s="9">
        <v>2</v>
      </c>
      <c r="J14" s="10">
        <v>0</v>
      </c>
      <c r="K14" s="9"/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21</v>
      </c>
      <c r="C15" s="9" t="s">
        <v>35</v>
      </c>
      <c r="D15" s="9" t="str">
        <f>'1'!D15</f>
        <v>IIND</v>
      </c>
      <c r="E15" s="9">
        <f>'1'!E15</f>
        <v>20</v>
      </c>
      <c r="F15" s="9">
        <v>0</v>
      </c>
      <c r="G15" s="9"/>
      <c r="H15" s="10">
        <f t="shared" ref="H15:H18" si="1">F15/E15</f>
        <v>0</v>
      </c>
      <c r="I15" s="9"/>
      <c r="J15" s="10">
        <v>0</v>
      </c>
      <c r="K15" s="9"/>
      <c r="L15" s="10">
        <f t="shared" si="0"/>
        <v>0</v>
      </c>
      <c r="M15" s="9">
        <v>80</v>
      </c>
      <c r="N15" s="15">
        <v>1</v>
      </c>
    </row>
    <row r="16" spans="1:14" s="11" customFormat="1" x14ac:dyDescent="0.25">
      <c r="A16" s="9" t="str">
        <f>'1'!A16</f>
        <v>TALLER DE LIDERAZGO</v>
      </c>
      <c r="B16" s="9" t="s">
        <v>41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0</v>
      </c>
      <c r="G16" s="9"/>
      <c r="H16" s="10">
        <f t="shared" si="1"/>
        <v>0</v>
      </c>
      <c r="I16" s="9">
        <v>2</v>
      </c>
      <c r="J16" s="10">
        <v>0</v>
      </c>
      <c r="K16" s="9"/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41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0</v>
      </c>
      <c r="G17" s="9"/>
      <c r="H17" s="10">
        <f t="shared" si="1"/>
        <v>0</v>
      </c>
      <c r="I17" s="9">
        <v>1</v>
      </c>
      <c r="J17" s="10">
        <v>0</v>
      </c>
      <c r="K17" s="9"/>
      <c r="L17" s="10">
        <f t="shared" si="0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</v>
      </c>
      <c r="B18" s="9" t="s">
        <v>21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>
        <f t="shared" si="1"/>
        <v>0</v>
      </c>
      <c r="I18" s="9">
        <v>1</v>
      </c>
      <c r="J18" s="10">
        <v>0</v>
      </c>
      <c r="K18" s="9"/>
      <c r="L18" s="10">
        <f t="shared" si="0"/>
        <v>0</v>
      </c>
      <c r="M18" s="9">
        <v>76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127</v>
      </c>
      <c r="J28" s="18">
        <f t="shared" ref="J28" si="3">I28/E28</f>
        <v>1</v>
      </c>
      <c r="K28" s="17">
        <f>SUM(K14:K27)</f>
        <v>0</v>
      </c>
      <c r="L28" s="18">
        <f t="shared" si="0"/>
        <v>0</v>
      </c>
      <c r="M28" s="17">
        <f>AVERAGE(M14:M27)</f>
        <v>81.25800000000001</v>
      </c>
      <c r="N28" s="19">
        <f>AVERAGE(N14:N27)</f>
        <v>0.78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F19" sqref="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 xml:space="preserve">MERCADOTECNIA </v>
      </c>
      <c r="B14" s="9" t="s">
        <v>33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0</v>
      </c>
      <c r="G14" s="9"/>
      <c r="H14" s="10">
        <f t="shared" ref="H14:H18" si="0">F14/E14</f>
        <v>0</v>
      </c>
      <c r="I14" s="9">
        <v>2</v>
      </c>
      <c r="J14" s="10">
        <f t="shared" ref="J14:J28" si="1">I14/E14</f>
        <v>0.1</v>
      </c>
      <c r="K14" s="9">
        <v>0</v>
      </c>
      <c r="L14" s="10">
        <f t="shared" ref="L14:L28" si="2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80</v>
      </c>
      <c r="N15" s="15">
        <v>1</v>
      </c>
    </row>
    <row r="16" spans="1:14" s="11" customFormat="1" x14ac:dyDescent="0.25">
      <c r="A16" s="9" t="str">
        <f>'1'!A16</f>
        <v>TALLER DE LIDERAZGO</v>
      </c>
      <c r="B16" s="9" t="s">
        <v>33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0</v>
      </c>
      <c r="G16" s="9"/>
      <c r="H16" s="10">
        <f t="shared" si="0"/>
        <v>0</v>
      </c>
      <c r="I16" s="9">
        <v>2</v>
      </c>
      <c r="J16" s="10">
        <f t="shared" si="1"/>
        <v>6.0606060606060608E-2</v>
      </c>
      <c r="K16" s="9">
        <v>0</v>
      </c>
      <c r="L16" s="10">
        <f t="shared" si="2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0</v>
      </c>
      <c r="G17" s="9"/>
      <c r="H17" s="10">
        <f t="shared" si="0"/>
        <v>0</v>
      </c>
      <c r="I17" s="9">
        <v>1</v>
      </c>
      <c r="J17" s="10">
        <f t="shared" si="1"/>
        <v>3.5714285714285712E-2</v>
      </c>
      <c r="K17" s="9">
        <v>0</v>
      </c>
      <c r="L17" s="10">
        <f t="shared" si="2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</v>
      </c>
      <c r="B18" s="9" t="s">
        <v>33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>
        <f t="shared" si="0"/>
        <v>0</v>
      </c>
      <c r="I18" s="9">
        <v>1</v>
      </c>
      <c r="J18" s="10">
        <f t="shared" si="1"/>
        <v>3.8461538461538464E-2</v>
      </c>
      <c r="K18" s="9">
        <v>0</v>
      </c>
      <c r="L18" s="10">
        <f t="shared" si="2"/>
        <v>0</v>
      </c>
      <c r="M18" s="9">
        <v>76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127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81.25800000000001</v>
      </c>
      <c r="N28" s="19">
        <f>AVERAGE(N14:N27)</f>
        <v>0.78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 Ramirez Vazquez</cp:lastModifiedBy>
  <cp:revision/>
  <dcterms:created xsi:type="dcterms:W3CDTF">2021-11-22T14:45:25Z</dcterms:created>
  <dcterms:modified xsi:type="dcterms:W3CDTF">2025-05-13T18:33:12Z</dcterms:modified>
  <cp:category/>
  <cp:contentStatus/>
</cp:coreProperties>
</file>