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REPORTE FEBRERO JUNIO 2025\"/>
    </mc:Choice>
  </mc:AlternateContent>
  <xr:revisionPtr revIDLastSave="0" documentId="13_ncr:1_{48065CCE-A3BD-410B-8473-959604C41E2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8" i="25"/>
  <c r="J18" i="25" s="1"/>
  <c r="D18" i="25"/>
  <c r="C18" i="25"/>
  <c r="A18" i="25"/>
  <c r="E17" i="25"/>
  <c r="J17" i="25" s="1"/>
  <c r="D17" i="25"/>
  <c r="C17" i="25"/>
  <c r="A17" i="25"/>
  <c r="E16" i="25"/>
  <c r="J16" i="25" s="1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4" i="10"/>
  <c r="L17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H15" i="24"/>
  <c r="H16" i="24"/>
  <c r="H17" i="24"/>
  <c r="H18" i="24"/>
  <c r="E28" i="24"/>
  <c r="L14" i="23"/>
  <c r="L15" i="23"/>
  <c r="L16" i="23"/>
  <c r="L17" i="23"/>
  <c r="L18" i="23"/>
  <c r="E28" i="23"/>
  <c r="L14" i="22"/>
  <c r="E28" i="22"/>
  <c r="L28" i="10"/>
  <c r="I28" i="25" l="1"/>
  <c r="J28" i="25" s="1"/>
  <c r="L28" i="25"/>
  <c r="H28" i="25"/>
  <c r="L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<sst xmlns="http://schemas.openxmlformats.org/spreadsheetml/2006/main" count="213" uniqueCount="54">
  <si>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</si>
  <si>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</si>
  <si>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</si>
  <si>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</si>
  <si>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</si>
  <si>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</si>
  <si>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</si>
  <si>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</si>
  <si>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</si>
  <si>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</si>
  <si>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</si>
  <si>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</si>
  <si>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</si>
  <si>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</si>
  <si>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</si>
  <si>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</si>
  <si>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</si>
  <si>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</si>
  <si>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</si>
  <si>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</si>
  <si>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</si>
  <si>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</si>
  <si>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</si>
  <si>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</si>
  <si>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</si>
  <si>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</si>
  <si>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</si>
  <si>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</si>
  <si>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</si>
  <si>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</si>
  <si>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</si>
  <si>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</si>
  <si>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</si>
  <si>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</si>
  <si>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LIC. ALEJANDRO RAMIREZ VAZQUEZ</t>
  </si>
  <si>
    <t>701A</t>
  </si>
  <si>
    <t>ING. FLOR ILIANA CHONTAL PELAYO</t>
  </si>
  <si>
    <t>M.A. ALEJANDRO RAMIREZ VAZQUEZ</t>
  </si>
  <si>
    <t>S/E</t>
  </si>
  <si>
    <t>II</t>
  </si>
  <si>
    <t>III</t>
  </si>
  <si>
    <t>IV</t>
  </si>
  <si>
    <t>`',</t>
  </si>
  <si>
    <t>FEBRERO-JUNIO 2025</t>
  </si>
  <si>
    <t xml:space="preserve">MERCADOTECNIA </t>
  </si>
  <si>
    <t>601A</t>
  </si>
  <si>
    <t>TALLER DE INVESTIGACION I</t>
  </si>
  <si>
    <t>TALLER DE LIDERAZGO</t>
  </si>
  <si>
    <t>201B</t>
  </si>
  <si>
    <t>601B</t>
  </si>
  <si>
    <t>82.5</t>
  </si>
  <si>
    <t>81.7</t>
  </si>
  <si>
    <t>81.9</t>
  </si>
  <si>
    <t>39.5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</si>
</sst>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328707</xdr:colOff>
      <xdr:row>30</xdr:row>
      <xdr:rowOff>112059</xdr:rowOff>
    </xdr:from>
    <xdr:to>
      <xdr:col>3</xdr:col>
      <xdr:colOff>962746</xdr:colOff>
      <xdr:row>33</xdr:row>
      <xdr:rowOff>737415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5295" y="7119471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911412</xdr:colOff>
      <xdr:row>31</xdr:row>
      <xdr:rowOff>0</xdr:rowOff>
    </xdr:from>
    <xdr:to>
      <xdr:col>4</xdr:col>
      <xdr:colOff>21451</xdr:colOff>
      <xdr:row>33</xdr:row>
      <xdr:rowOff>782237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8000" y="7186706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791883</xdr:colOff>
      <xdr:row>30</xdr:row>
      <xdr:rowOff>119529</xdr:rowOff>
    </xdr:from>
    <xdr:to>
      <xdr:col>3</xdr:col>
      <xdr:colOff>1425922</xdr:colOff>
      <xdr:row>33</xdr:row>
      <xdr:rowOff>744883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8471" y="7149353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29882</xdr:rowOff>
    </xdr:from>
    <xdr:to>
      <xdr:col>3</xdr:col>
      <xdr:colOff>1298922</xdr:colOff>
      <xdr:row>36</xdr:row>
      <xdr:rowOff>27707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216588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7470</xdr:rowOff>
    </xdr:from>
    <xdr:to>
      <xdr:col>3</xdr:col>
      <xdr:colOff>1298922</xdr:colOff>
      <xdr:row>34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194176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G18" sqref="G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43</v>
      </c>
      <c r="M8" s="33"/>
      <c r="N8" s="33"/>
    </row>
    <row r="10" spans="1:14" x14ac:dyDescent="0.25">
      <c r="A10" s="4" t="s">
        <v>8</v>
      </c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44</v>
      </c>
      <c r="B14" s="9" t="s">
        <v>21</v>
      </c>
      <c r="C14" s="9" t="s">
        <v>45</v>
      </c>
      <c r="D14" s="9" t="s">
        <v>32</v>
      </c>
      <c r="E14" s="9">
        <v>20</v>
      </c>
      <c r="F14" s="9">
        <v>18</v>
      </c>
      <c r="G14" s="9"/>
      <c r="H14" s="10">
        <v>0</v>
      </c>
      <c r="I14" s="9">
        <v>2</v>
      </c>
      <c r="J14" s="10">
        <v>0</v>
      </c>
      <c r="K14" s="9">
        <v>0</v>
      </c>
      <c r="L14" s="10">
        <f t="shared" ref="L14:L28" si="0">K14/E14</f>
        <v>0</v>
      </c>
      <c r="M14" s="9">
        <v>76</v>
      </c>
      <c r="N14" s="15">
        <v>0.8</v>
      </c>
    </row>
    <row r="15" spans="1:14" s="11" customFormat="1" x14ac:dyDescent="0.25">
      <c r="A15" s="8" t="s">
        <v>46</v>
      </c>
      <c r="B15" s="9" t="s">
        <v>21</v>
      </c>
      <c r="C15" s="9" t="s">
        <v>45</v>
      </c>
      <c r="D15" s="9" t="s">
        <v>32</v>
      </c>
      <c r="E15" s="9">
        <v>20</v>
      </c>
      <c r="F15" s="9">
        <v>20</v>
      </c>
      <c r="G15" s="9"/>
      <c r="H15" s="10">
        <v>0</v>
      </c>
      <c r="I15" s="9">
        <v>0</v>
      </c>
      <c r="J15" s="10">
        <v>0</v>
      </c>
      <c r="K15" s="9">
        <v>0</v>
      </c>
      <c r="L15" s="10">
        <v>0</v>
      </c>
      <c r="M15" s="9" t="s">
        <v>50</v>
      </c>
      <c r="N15" s="15">
        <v>0.2</v>
      </c>
    </row>
    <row r="16" spans="1:14" s="11" customFormat="1" x14ac:dyDescent="0.25">
      <c r="A16" s="8" t="s">
        <v>47</v>
      </c>
      <c r="B16" s="9" t="s">
        <v>21</v>
      </c>
      <c r="C16" s="9" t="s">
        <v>48</v>
      </c>
      <c r="D16" s="9" t="s">
        <v>32</v>
      </c>
      <c r="E16" s="9">
        <v>33</v>
      </c>
      <c r="F16" s="9">
        <v>33</v>
      </c>
      <c r="G16" s="9"/>
      <c r="H16" s="10">
        <v>0</v>
      </c>
      <c r="I16" s="9">
        <v>2</v>
      </c>
      <c r="J16" s="10">
        <v>0</v>
      </c>
      <c r="K16" s="9">
        <v>0</v>
      </c>
      <c r="L16" s="10">
        <v>0</v>
      </c>
      <c r="M16" s="9">
        <v>88</v>
      </c>
      <c r="N16" s="15">
        <v>0.56999999999999995</v>
      </c>
    </row>
    <row r="17" spans="1:14" s="11" customFormat="1" x14ac:dyDescent="0.25">
      <c r="A17" s="8" t="s">
        <v>44</v>
      </c>
      <c r="B17" s="9" t="s">
        <v>21</v>
      </c>
      <c r="C17" s="9" t="s">
        <v>49</v>
      </c>
      <c r="D17" s="9" t="s">
        <v>32</v>
      </c>
      <c r="E17" s="9">
        <v>28</v>
      </c>
      <c r="F17" s="9">
        <v>28</v>
      </c>
      <c r="G17" s="9"/>
      <c r="H17" s="10">
        <v>0</v>
      </c>
      <c r="I17" s="9">
        <v>0</v>
      </c>
      <c r="J17" s="10">
        <v>0</v>
      </c>
      <c r="K17" s="9">
        <v>0</v>
      </c>
      <c r="L17" s="10">
        <v>0</v>
      </c>
      <c r="M17" s="9" t="s">
        <v>51</v>
      </c>
      <c r="N17" s="15">
        <v>0.21</v>
      </c>
    </row>
    <row r="18" spans="1:14" s="11" customFormat="1" x14ac:dyDescent="0.25">
      <c r="A18" s="8" t="s">
        <v>46</v>
      </c>
      <c r="B18" s="9" t="s">
        <v>21</v>
      </c>
      <c r="C18" s="9" t="s">
        <v>49</v>
      </c>
      <c r="D18" s="9" t="s">
        <v>32</v>
      </c>
      <c r="E18" s="9">
        <v>26</v>
      </c>
      <c r="F18" s="9">
        <v>0</v>
      </c>
      <c r="G18" s="9"/>
      <c r="H18" s="10">
        <v>0</v>
      </c>
      <c r="I18" s="9">
        <v>0</v>
      </c>
      <c r="J18" s="10">
        <v>0</v>
      </c>
      <c r="K18" s="9">
        <v>0</v>
      </c>
      <c r="L18" s="10">
        <v>0</v>
      </c>
      <c r="M18" s="9" t="s">
        <v>52</v>
      </c>
      <c r="N18" s="15">
        <v>0.23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127</v>
      </c>
      <c r="F28" s="17">
        <f>SUM(F14:F27)</f>
        <v>99</v>
      </c>
      <c r="G28" s="17"/>
      <c r="H28" s="18"/>
      <c r="I28" s="17">
        <v>5</v>
      </c>
      <c r="J28" s="18"/>
      <c r="K28" s="17">
        <v>0</v>
      </c>
      <c r="L28" s="18">
        <f t="shared" si="0"/>
        <v>0</v>
      </c>
      <c r="M28" s="17">
        <f>AVERAGE(M14:M27)</f>
        <v>82</v>
      </c>
      <c r="N28" s="19">
        <f>AVERAGE(N14:N27)</f>
        <v>0.40199999999999997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34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I17" sqref="I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 xml:space="preserve">MERCADOTECNIA </v>
      </c>
      <c r="B14" s="9" t="s">
        <v>39</v>
      </c>
      <c r="C14" s="9" t="str">
        <f>'1'!C14</f>
        <v>601A</v>
      </c>
      <c r="D14" s="9" t="str">
        <f>'1'!D14</f>
        <v>IIND</v>
      </c>
      <c r="E14" s="9">
        <f>'1'!E14</f>
        <v>20</v>
      </c>
      <c r="F14" s="9">
        <v>18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87.8</v>
      </c>
      <c r="N14" s="15">
        <v>0.72</v>
      </c>
    </row>
    <row r="15" spans="1:14" s="11" customFormat="1" x14ac:dyDescent="0.25">
      <c r="A15" s="9" t="str">
        <f>'1'!A15</f>
        <v>TALLER DE INVESTIGACION I</v>
      </c>
      <c r="B15" s="9" t="s">
        <v>38</v>
      </c>
      <c r="C15" s="9" t="str">
        <f>'1'!C15</f>
        <v>601A</v>
      </c>
      <c r="D15" s="9" t="str">
        <f>'1'!D15</f>
        <v>IIND</v>
      </c>
      <c r="E15" s="9">
        <f>'1'!E15</f>
        <v>20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>TALLER DE LIDERAZGO</v>
      </c>
      <c r="B16" s="9" t="s">
        <v>39</v>
      </c>
      <c r="C16" s="9" t="str">
        <f>'1'!C16</f>
        <v>201B</v>
      </c>
      <c r="D16" s="9" t="str">
        <f>'1'!D16</f>
        <v>IIND</v>
      </c>
      <c r="E16" s="9">
        <f>'1'!E16</f>
        <v>33</v>
      </c>
      <c r="F16" s="9">
        <v>33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 xml:space="preserve">MERCADOTECNIA </v>
      </c>
      <c r="B17" s="9" t="s">
        <v>39</v>
      </c>
      <c r="C17" s="9" t="str">
        <f>'1'!C17</f>
        <v>601B</v>
      </c>
      <c r="D17" s="9" t="str">
        <f>'1'!D17</f>
        <v>IIND</v>
      </c>
      <c r="E17" s="9">
        <f>'1'!E17</f>
        <v>28</v>
      </c>
      <c r="F17" s="9">
        <v>28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62.05</v>
      </c>
      <c r="N17" s="15">
        <v>0.62</v>
      </c>
    </row>
    <row r="18" spans="1:14" s="11" customFormat="1" x14ac:dyDescent="0.25">
      <c r="A18" s="9" t="str">
        <f>'1'!A18</f>
        <v>TALLER DE INVESTIGACION I</v>
      </c>
      <c r="B18" s="9" t="s">
        <v>38</v>
      </c>
      <c r="C18" s="9" t="str">
        <f>'1'!C18</f>
        <v>601B</v>
      </c>
      <c r="D18" s="9" t="str">
        <f>'1'!D18</f>
        <v>IIND</v>
      </c>
      <c r="E18" s="9">
        <f>'1'!E18</f>
        <v>26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127</v>
      </c>
      <c r="F28" s="17">
        <f>SUM(F14:F27)</f>
        <v>79</v>
      </c>
      <c r="G28" s="17"/>
      <c r="H28" s="18"/>
      <c r="I28" s="17">
        <v>5</v>
      </c>
      <c r="J28" s="18"/>
      <c r="K28" s="17">
        <f>SUM(K14:K27)</f>
        <v>0</v>
      </c>
      <c r="L28" s="18">
        <f t="shared" si="0"/>
        <v>0</v>
      </c>
      <c r="M28" s="17">
        <f>AVERAGE(M14:M27)</f>
        <v>47.267999999999994</v>
      </c>
      <c r="N28" s="19">
        <f>AVERAGE(N14:N27)</f>
        <v>0.38400000000000001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M.A. ALEJANDRO RAMIREZ VAZQUEZ</v>
      </c>
      <c r="C37" s="39"/>
      <c r="D37" s="39"/>
      <c r="E37" s="13"/>
      <c r="F37" s="13"/>
      <c r="G37" s="40" t="s">
        <v>36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 xml:space="preserve">MERCADOTECNIA </v>
      </c>
      <c r="B14" s="9" t="s">
        <v>40</v>
      </c>
      <c r="C14" s="9" t="str">
        <f>'1'!C14</f>
        <v>601A</v>
      </c>
      <c r="D14" s="9" t="str">
        <f>'1'!D14</f>
        <v>IIND</v>
      </c>
      <c r="E14" s="9">
        <f>'1'!E14</f>
        <v>20</v>
      </c>
      <c r="F14" s="9">
        <v>8</v>
      </c>
      <c r="G14" s="9"/>
      <c r="H14" s="10"/>
      <c r="I14" s="9">
        <v>0</v>
      </c>
      <c r="J14" s="10">
        <v>0</v>
      </c>
      <c r="K14" s="9"/>
      <c r="L14" s="10">
        <f t="shared" ref="L14:L28" si="0">K14/E14</f>
        <v>0</v>
      </c>
      <c r="M14" s="9" t="s">
        <v>53</v>
      </c>
      <c r="N14" s="15">
        <v>0.4</v>
      </c>
    </row>
    <row r="15" spans="1:14" s="11" customFormat="1" x14ac:dyDescent="0.25">
      <c r="A15" s="9" t="str">
        <f>'1'!A15</f>
        <v>TALLER DE INVESTIGACION I</v>
      </c>
      <c r="B15" s="9" t="s">
        <v>38</v>
      </c>
      <c r="C15" s="9" t="str">
        <f>'1'!C15</f>
        <v>601A</v>
      </c>
      <c r="D15" s="9" t="str">
        <f>'1'!D15</f>
        <v>IIND</v>
      </c>
      <c r="E15" s="9">
        <f>'1'!E15</f>
        <v>20</v>
      </c>
      <c r="F15" s="9">
        <v>0</v>
      </c>
      <c r="G15" s="9"/>
      <c r="H15" s="10"/>
      <c r="I15" s="9">
        <v>0</v>
      </c>
      <c r="J15" s="10">
        <v>0</v>
      </c>
      <c r="K15" s="9"/>
      <c r="L15" s="10">
        <f t="shared" si="0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>TALLER DE LIDERAZGO</v>
      </c>
      <c r="B16" s="9" t="s">
        <v>40</v>
      </c>
      <c r="C16" s="9" t="str">
        <f>'1'!C16</f>
        <v>201B</v>
      </c>
      <c r="D16" s="9" t="str">
        <f>'1'!D16</f>
        <v>IIND</v>
      </c>
      <c r="E16" s="9">
        <f>'1'!E16</f>
        <v>33</v>
      </c>
      <c r="F16" s="9">
        <v>33</v>
      </c>
      <c r="G16" s="9"/>
      <c r="H16" s="10"/>
      <c r="I16" s="9">
        <v>0</v>
      </c>
      <c r="J16" s="10">
        <v>0</v>
      </c>
      <c r="K16" s="9"/>
      <c r="L16" s="10">
        <f t="shared" si="0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 xml:space="preserve">MERCADOTECNIA </v>
      </c>
      <c r="B17" s="9" t="s">
        <v>40</v>
      </c>
      <c r="C17" s="9" t="str">
        <f>'1'!C17</f>
        <v>601B</v>
      </c>
      <c r="D17" s="9" t="str">
        <f>'1'!D17</f>
        <v>IIND</v>
      </c>
      <c r="E17" s="9">
        <f>'1'!E17</f>
        <v>28</v>
      </c>
      <c r="F17" s="9">
        <v>28</v>
      </c>
      <c r="G17" s="9"/>
      <c r="H17" s="10"/>
      <c r="I17" s="9">
        <v>0</v>
      </c>
      <c r="J17" s="10">
        <v>0</v>
      </c>
      <c r="K17" s="9"/>
      <c r="L17" s="10">
        <f t="shared" si="0"/>
        <v>0</v>
      </c>
      <c r="M17" s="9">
        <v>62.05</v>
      </c>
      <c r="N17" s="15">
        <v>0.62</v>
      </c>
    </row>
    <row r="18" spans="1:14" s="11" customFormat="1" x14ac:dyDescent="0.25">
      <c r="A18" s="9" t="str">
        <f>'1'!A18</f>
        <v>TALLER DE INVESTIGACION I</v>
      </c>
      <c r="B18" s="9" t="s">
        <v>38</v>
      </c>
      <c r="C18" s="9" t="str">
        <f>'1'!C18</f>
        <v>601B</v>
      </c>
      <c r="D18" s="9" t="str">
        <f>'1'!D18</f>
        <v>IIND</v>
      </c>
      <c r="E18" s="9">
        <f>'1'!E18</f>
        <v>26</v>
      </c>
      <c r="F18" s="9">
        <v>0</v>
      </c>
      <c r="G18" s="9"/>
      <c r="H18" s="10"/>
      <c r="I18" s="9">
        <v>0</v>
      </c>
      <c r="J18" s="10">
        <v>0</v>
      </c>
      <c r="K18" s="9"/>
      <c r="L18" s="10">
        <f t="shared" si="0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127</v>
      </c>
      <c r="F28" s="17">
        <f>SUM(F14:F27)</f>
        <v>69</v>
      </c>
      <c r="G28" s="17">
        <f>SUM(G14:G27)</f>
        <v>0</v>
      </c>
      <c r="H28" s="18">
        <v>0</v>
      </c>
      <c r="I28" s="17">
        <v>0</v>
      </c>
      <c r="J28" s="18">
        <v>0</v>
      </c>
      <c r="K28" s="17">
        <f>SUM(K14:K27)</f>
        <v>0</v>
      </c>
      <c r="L28" s="18">
        <f t="shared" si="0"/>
        <v>0</v>
      </c>
      <c r="M28" s="17">
        <f>AVERAGE(M14:M27)</f>
        <v>37.134999999999998</v>
      </c>
      <c r="N28" s="19">
        <f>AVERAGE(N14:N27)</f>
        <v>0.32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5">
      <c r="A31" s="1" t="s">
        <v>42</v>
      </c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view="pageLayout" zoomScaleNormal="85" zoomScaleSheetLayoutView="100" workbookViewId="0">
      <selection activeCell="M28" sqref="M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 xml:space="preserve">MERCADOTECNIA </v>
      </c>
      <c r="B14" s="9" t="s">
        <v>41</v>
      </c>
      <c r="C14" s="9" t="str">
        <f>'1'!C14</f>
        <v>601A</v>
      </c>
      <c r="D14" s="9" t="str">
        <f>'1'!D14</f>
        <v>IIND</v>
      </c>
      <c r="E14" s="9">
        <f>'1'!E14</f>
        <v>20</v>
      </c>
      <c r="F14" s="9">
        <v>18</v>
      </c>
      <c r="G14" s="9"/>
      <c r="H14" s="10">
        <v>0</v>
      </c>
      <c r="I14" s="9">
        <v>2</v>
      </c>
      <c r="J14" s="10">
        <v>0</v>
      </c>
      <c r="K14" s="9">
        <v>0</v>
      </c>
      <c r="L14" s="10">
        <f t="shared" ref="L14:L28" si="0">K14/E14</f>
        <v>0</v>
      </c>
      <c r="M14" s="9">
        <v>82</v>
      </c>
      <c r="N14" s="15">
        <v>0.6</v>
      </c>
    </row>
    <row r="15" spans="1:14" s="11" customFormat="1" x14ac:dyDescent="0.25">
      <c r="A15" s="9" t="str">
        <f>'1'!A15</f>
        <v>TALLER DE INVESTIGACION I</v>
      </c>
      <c r="B15" s="9" t="s">
        <v>21</v>
      </c>
      <c r="C15" s="9" t="s">
        <v>35</v>
      </c>
      <c r="D15" s="9" t="str">
        <f>'1'!D15</f>
        <v>IIND</v>
      </c>
      <c r="E15" s="9">
        <f>'1'!E15</f>
        <v>20</v>
      </c>
      <c r="F15" s="9">
        <v>0</v>
      </c>
      <c r="G15" s="9"/>
      <c r="H15" s="10">
        <f t="shared" ref="H15:H18" si="1">F15/E15</f>
        <v>0</v>
      </c>
      <c r="I15" s="9"/>
      <c r="J15" s="10">
        <v>0</v>
      </c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>TALLER DE LIDERAZGO</v>
      </c>
      <c r="B16" s="9" t="s">
        <v>41</v>
      </c>
      <c r="C16" s="9" t="str">
        <f>'1'!C16</f>
        <v>201B</v>
      </c>
      <c r="D16" s="9" t="str">
        <f>'1'!D16</f>
        <v>IIND</v>
      </c>
      <c r="E16" s="9">
        <f>'1'!E16</f>
        <v>33</v>
      </c>
      <c r="F16" s="9">
        <v>33</v>
      </c>
      <c r="G16" s="9"/>
      <c r="H16" s="10">
        <f t="shared" si="1"/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 xml:space="preserve">MERCADOTECNIA </v>
      </c>
      <c r="B17" s="9" t="s">
        <v>41</v>
      </c>
      <c r="C17" s="9" t="str">
        <f>'1'!C17</f>
        <v>601B</v>
      </c>
      <c r="D17" s="9" t="str">
        <f>'1'!D17</f>
        <v>IIND</v>
      </c>
      <c r="E17" s="9">
        <f>'1'!E17</f>
        <v>28</v>
      </c>
      <c r="F17" s="9">
        <v>20</v>
      </c>
      <c r="G17" s="9"/>
      <c r="H17" s="10">
        <f t="shared" si="1"/>
        <v>0.7142857142857143</v>
      </c>
      <c r="I17" s="9">
        <v>8</v>
      </c>
      <c r="J17" s="10">
        <v>0</v>
      </c>
      <c r="K17" s="9">
        <v>0</v>
      </c>
      <c r="L17" s="10">
        <f t="shared" si="0"/>
        <v>0</v>
      </c>
      <c r="M17" s="9">
        <v>58</v>
      </c>
      <c r="N17" s="15">
        <v>0.71</v>
      </c>
    </row>
    <row r="18" spans="1:14" s="11" customFormat="1" x14ac:dyDescent="0.25">
      <c r="A18" s="9" t="str">
        <f>'1'!A18</f>
        <v>TALLER DE INVESTIGACION I</v>
      </c>
      <c r="B18" s="9" t="s">
        <v>21</v>
      </c>
      <c r="C18" s="9" t="str">
        <f>'1'!C18</f>
        <v>601B</v>
      </c>
      <c r="D18" s="9" t="str">
        <f>'1'!D18</f>
        <v>IIND</v>
      </c>
      <c r="E18" s="9">
        <f>'1'!E18</f>
        <v>26</v>
      </c>
      <c r="F18" s="9">
        <v>0</v>
      </c>
      <c r="G18" s="9"/>
      <c r="H18" s="10">
        <f t="shared" si="1"/>
        <v>0</v>
      </c>
      <c r="I18" s="9">
        <v>0</v>
      </c>
      <c r="J18" s="10">
        <v>0</v>
      </c>
      <c r="K18" s="9">
        <v>0</v>
      </c>
      <c r="L18" s="10">
        <f t="shared" si="0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127</v>
      </c>
      <c r="F28" s="17">
        <f>SUM(F14:F27)</f>
        <v>71</v>
      </c>
      <c r="G28" s="17">
        <f>SUM(G14:G27)</f>
        <v>0</v>
      </c>
      <c r="H28" s="18">
        <v>1.71</v>
      </c>
      <c r="I28" s="17">
        <v>10</v>
      </c>
      <c r="J28" s="18">
        <v>0</v>
      </c>
      <c r="K28" s="17">
        <f>SUM(K14:K27)</f>
        <v>0</v>
      </c>
      <c r="L28" s="18">
        <v>0</v>
      </c>
      <c r="M28" s="17">
        <f>AVERAGE(M14:M27)</f>
        <v>45.298000000000002</v>
      </c>
      <c r="N28" s="19">
        <f>AVERAGE(N14:N27)</f>
        <v>0.378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85" zoomScaleNormal="85" zoomScaleSheetLayoutView="100" workbookViewId="0">
      <selection activeCell="F19" sqref="F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 xml:space="preserve">MERCADOTECNIA </v>
      </c>
      <c r="B14" s="9" t="s">
        <v>33</v>
      </c>
      <c r="C14" s="9" t="str">
        <f>'1'!C14</f>
        <v>601A</v>
      </c>
      <c r="D14" s="9" t="str">
        <f>'1'!D14</f>
        <v>IIND</v>
      </c>
      <c r="E14" s="9">
        <f>'1'!E14</f>
        <v>20</v>
      </c>
      <c r="F14" s="9">
        <v>0</v>
      </c>
      <c r="G14" s="9"/>
      <c r="H14" s="10">
        <f t="shared" ref="H14:H18" si="0">F14/E14</f>
        <v>0</v>
      </c>
      <c r="I14" s="9">
        <v>2</v>
      </c>
      <c r="J14" s="10">
        <f t="shared" ref="J14:J28" si="1">I14/E14</f>
        <v>0.1</v>
      </c>
      <c r="K14" s="9">
        <v>0</v>
      </c>
      <c r="L14" s="10">
        <f t="shared" ref="L14:L28" si="2">K14/E14</f>
        <v>0</v>
      </c>
      <c r="M14" s="9">
        <v>87.8</v>
      </c>
      <c r="N14" s="15">
        <v>0.72</v>
      </c>
    </row>
    <row r="15" spans="1:14" s="11" customFormat="1" x14ac:dyDescent="0.25">
      <c r="A15" s="9" t="str">
        <f>'1'!A15</f>
        <v>TALLER DE INVESTIGACION I</v>
      </c>
      <c r="B15" s="9" t="s">
        <v>33</v>
      </c>
      <c r="C15" s="9" t="str">
        <f>'1'!C15</f>
        <v>601A</v>
      </c>
      <c r="D15" s="9" t="str">
        <f>'1'!D15</f>
        <v>IIND</v>
      </c>
      <c r="E15" s="9">
        <f>'1'!E15</f>
        <v>20</v>
      </c>
      <c r="F15" s="9">
        <v>0</v>
      </c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80</v>
      </c>
      <c r="N15" s="15">
        <v>1</v>
      </c>
    </row>
    <row r="16" spans="1:14" s="11" customFormat="1" x14ac:dyDescent="0.25">
      <c r="A16" s="9" t="str">
        <f>'1'!A16</f>
        <v>TALLER DE LIDERAZGO</v>
      </c>
      <c r="B16" s="9" t="s">
        <v>33</v>
      </c>
      <c r="C16" s="9" t="str">
        <f>'1'!C16</f>
        <v>201B</v>
      </c>
      <c r="D16" s="9" t="str">
        <f>'1'!D16</f>
        <v>IIND</v>
      </c>
      <c r="E16" s="9">
        <f>'1'!E16</f>
        <v>33</v>
      </c>
      <c r="F16" s="9">
        <v>0</v>
      </c>
      <c r="G16" s="9"/>
      <c r="H16" s="10">
        <f t="shared" si="0"/>
        <v>0</v>
      </c>
      <c r="I16" s="9">
        <v>2</v>
      </c>
      <c r="J16" s="10">
        <f t="shared" si="1"/>
        <v>6.0606060606060608E-2</v>
      </c>
      <c r="K16" s="9">
        <v>0</v>
      </c>
      <c r="L16" s="10">
        <f t="shared" si="2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 xml:space="preserve">MERCADOTECNIA </v>
      </c>
      <c r="B17" s="9" t="s">
        <v>33</v>
      </c>
      <c r="C17" s="9" t="str">
        <f>'1'!C17</f>
        <v>601B</v>
      </c>
      <c r="D17" s="9" t="str">
        <f>'1'!D17</f>
        <v>IIND</v>
      </c>
      <c r="E17" s="9">
        <f>'1'!E17</f>
        <v>28</v>
      </c>
      <c r="F17" s="9">
        <v>0</v>
      </c>
      <c r="G17" s="9"/>
      <c r="H17" s="10">
        <f t="shared" si="0"/>
        <v>0</v>
      </c>
      <c r="I17" s="9">
        <v>1</v>
      </c>
      <c r="J17" s="10">
        <f t="shared" si="1"/>
        <v>3.5714285714285712E-2</v>
      </c>
      <c r="K17" s="9">
        <v>0</v>
      </c>
      <c r="L17" s="10">
        <f t="shared" si="2"/>
        <v>0</v>
      </c>
      <c r="M17" s="9">
        <v>76</v>
      </c>
      <c r="N17" s="15">
        <v>0.7</v>
      </c>
    </row>
    <row r="18" spans="1:14" s="11" customFormat="1" x14ac:dyDescent="0.25">
      <c r="A18" s="9" t="str">
        <f>'1'!A18</f>
        <v>TALLER DE INVESTIGACION I</v>
      </c>
      <c r="B18" s="9" t="s">
        <v>33</v>
      </c>
      <c r="C18" s="9" t="str">
        <f>'1'!C18</f>
        <v>601B</v>
      </c>
      <c r="D18" s="9" t="str">
        <f>'1'!D18</f>
        <v>IIND</v>
      </c>
      <c r="E18" s="9">
        <f>'1'!E18</f>
        <v>26</v>
      </c>
      <c r="F18" s="9">
        <v>0</v>
      </c>
      <c r="G18" s="9"/>
      <c r="H18" s="10">
        <f t="shared" si="0"/>
        <v>0</v>
      </c>
      <c r="I18" s="9">
        <v>1</v>
      </c>
      <c r="J18" s="10">
        <f t="shared" si="1"/>
        <v>3.8461538461538464E-2</v>
      </c>
      <c r="K18" s="9">
        <v>0</v>
      </c>
      <c r="L18" s="10">
        <f t="shared" si="2"/>
        <v>0</v>
      </c>
      <c r="M18" s="9">
        <v>76</v>
      </c>
      <c r="N18" s="15">
        <v>0.9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127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>
        <f>AVERAGE(M14:M27)</f>
        <v>81.25800000000001</v>
      </c>
      <c r="N28" s="19">
        <f>AVERAGE(N14:N27)</f>
        <v>0.78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 Ramirez Vazquez</cp:lastModifiedBy>
  <cp:revision/>
  <dcterms:created xsi:type="dcterms:W3CDTF">2021-11-22T14:45:25Z</dcterms:created>
  <dcterms:modified xsi:type="dcterms:W3CDTF">2025-06-13T01:02:17Z</dcterms:modified>
  <cp:category/>
  <cp:contentStatus/>
</cp:coreProperties>
</file>