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16EB92ED-D2E8-4EEF-8800-2F4CC42A8519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SIMU-A-25" sheetId="3" r:id="rId1"/>
    <sheet name="SIMU-B-25" sheetId="1" r:id="rId2"/>
    <sheet name="ADO-II-25" sheetId="8" r:id="rId3"/>
    <sheet name="TOPMAN-25" sheetId="10" r:id="rId4"/>
    <sheet name="MAID-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3" l="1"/>
  <c r="J34" i="3"/>
  <c r="Q9" i="3"/>
  <c r="B10" i="1"/>
  <c r="B11" i="1" s="1"/>
  <c r="B14" i="1" s="1"/>
  <c r="B22" i="1" s="1"/>
  <c r="P18" i="10"/>
  <c r="O18" i="10"/>
  <c r="N18" i="10"/>
  <c r="M18" i="10"/>
  <c r="L18" i="10"/>
  <c r="K18" i="10"/>
  <c r="J18" i="10"/>
  <c r="P17" i="10"/>
  <c r="P20" i="10" s="1"/>
  <c r="O17" i="10"/>
  <c r="N17" i="10"/>
  <c r="N20" i="10" s="1"/>
  <c r="M17" i="10"/>
  <c r="L17" i="10"/>
  <c r="K17" i="10"/>
  <c r="J17" i="10"/>
  <c r="P16" i="10"/>
  <c r="P19" i="10" s="1"/>
  <c r="O16" i="10"/>
  <c r="O19" i="10" s="1"/>
  <c r="N16" i="10"/>
  <c r="N19" i="10" s="1"/>
  <c r="M16" i="10"/>
  <c r="L16" i="10"/>
  <c r="K16" i="10"/>
  <c r="J16" i="10"/>
  <c r="Q15" i="10"/>
  <c r="Q14" i="10"/>
  <c r="Q13" i="10"/>
  <c r="Q12" i="10"/>
  <c r="Q11" i="10"/>
  <c r="Q10" i="10"/>
  <c r="Q9" i="10"/>
  <c r="Q21" i="3"/>
  <c r="Q22" i="3"/>
  <c r="Q23" i="3"/>
  <c r="Q24" i="3"/>
  <c r="Q25" i="3"/>
  <c r="Q26" i="3"/>
  <c r="T6" i="1"/>
  <c r="P28" i="8"/>
  <c r="O28" i="8"/>
  <c r="N28" i="8"/>
  <c r="M28" i="8"/>
  <c r="L28" i="8"/>
  <c r="K28" i="8"/>
  <c r="J28" i="8"/>
  <c r="P27" i="8"/>
  <c r="O27" i="8"/>
  <c r="N27" i="8"/>
  <c r="M27" i="8"/>
  <c r="L27" i="8"/>
  <c r="K27" i="8"/>
  <c r="J27" i="8"/>
  <c r="P26" i="8"/>
  <c r="O26" i="8"/>
  <c r="N26" i="8"/>
  <c r="M26" i="8"/>
  <c r="L26" i="8"/>
  <c r="K26" i="8"/>
  <c r="K29" i="8" s="1"/>
  <c r="J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B15" i="8"/>
  <c r="B16" i="8" s="1"/>
  <c r="B18" i="8" s="1"/>
  <c r="B19" i="8" s="1"/>
  <c r="B20" i="8" s="1"/>
  <c r="B21" i="8" s="1"/>
  <c r="B22" i="8" s="1"/>
  <c r="B23" i="8" s="1"/>
  <c r="B24" i="8" s="1"/>
  <c r="B25" i="8" s="1"/>
  <c r="O20" i="10" l="1"/>
  <c r="M20" i="10"/>
  <c r="M19" i="10"/>
  <c r="L20" i="10"/>
  <c r="L19" i="10"/>
  <c r="M29" i="8"/>
  <c r="M30" i="8"/>
  <c r="L30" i="8"/>
  <c r="L29" i="8"/>
  <c r="J19" i="10"/>
  <c r="K20" i="10"/>
  <c r="J20" i="10"/>
  <c r="Q18" i="10"/>
  <c r="K19" i="10"/>
  <c r="Q16" i="10"/>
  <c r="Q17" i="10"/>
  <c r="P29" i="8"/>
  <c r="O29" i="8"/>
  <c r="P30" i="8"/>
  <c r="K30" i="8"/>
  <c r="O30" i="8"/>
  <c r="J30" i="8"/>
  <c r="N30" i="8"/>
  <c r="N29" i="8"/>
  <c r="Q28" i="8"/>
  <c r="J29" i="8"/>
  <c r="Q27" i="8"/>
  <c r="Q26" i="8"/>
  <c r="Q30" i="8" l="1"/>
  <c r="Q20" i="10"/>
  <c r="Q19" i="10"/>
  <c r="Q29" i="8"/>
  <c r="Q10" i="1"/>
  <c r="Q11" i="1"/>
  <c r="Q12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9" i="5"/>
  <c r="Q9" i="1"/>
  <c r="Q11" i="3" l="1"/>
  <c r="Q12" i="3"/>
  <c r="Q14" i="3"/>
  <c r="Q15" i="3"/>
  <c r="Q16" i="3"/>
  <c r="Q17" i="3"/>
  <c r="Q18" i="3"/>
  <c r="Q19" i="3"/>
  <c r="Q10" i="3"/>
  <c r="P32" i="5" l="1"/>
  <c r="O32" i="5"/>
  <c r="N32" i="5"/>
  <c r="M32" i="5"/>
  <c r="L32" i="5"/>
  <c r="K32" i="5"/>
  <c r="J32" i="5"/>
  <c r="P31" i="5"/>
  <c r="O31" i="5"/>
  <c r="N31" i="5"/>
  <c r="M31" i="5"/>
  <c r="L31" i="5"/>
  <c r="K31" i="5"/>
  <c r="J31" i="5"/>
  <c r="P30" i="5"/>
  <c r="O30" i="5"/>
  <c r="N30" i="5"/>
  <c r="M30" i="5"/>
  <c r="L30" i="5"/>
  <c r="K30" i="5"/>
  <c r="J30" i="5"/>
  <c r="B10" i="5"/>
  <c r="B11" i="5" s="1"/>
  <c r="B12" i="5" s="1"/>
  <c r="B13" i="5" s="1"/>
  <c r="B14" i="5" s="1"/>
  <c r="B15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P36" i="3"/>
  <c r="O36" i="3"/>
  <c r="N36" i="3"/>
  <c r="M36" i="3"/>
  <c r="L36" i="3"/>
  <c r="K36" i="3"/>
  <c r="J36" i="3"/>
  <c r="P35" i="3"/>
  <c r="O35" i="3"/>
  <c r="N35" i="3"/>
  <c r="M35" i="3"/>
  <c r="L35" i="3"/>
  <c r="K35" i="3"/>
  <c r="P34" i="3"/>
  <c r="O34" i="3"/>
  <c r="N34" i="3"/>
  <c r="M34" i="3"/>
  <c r="L34" i="3"/>
  <c r="K34" i="3"/>
  <c r="Q31" i="3"/>
  <c r="Q30" i="3"/>
  <c r="Q29" i="3"/>
  <c r="Q28" i="3"/>
  <c r="Q27" i="3"/>
  <c r="B18" i="3"/>
  <c r="B19" i="3" s="1"/>
  <c r="O37" i="3" l="1"/>
  <c r="L38" i="3"/>
  <c r="P38" i="3"/>
  <c r="L37" i="3"/>
  <c r="P37" i="3"/>
  <c r="K37" i="3"/>
  <c r="L34" i="5"/>
  <c r="L33" i="5"/>
  <c r="M34" i="5"/>
  <c r="M33" i="5"/>
  <c r="N34" i="5"/>
  <c r="J34" i="5"/>
  <c r="K38" i="3"/>
  <c r="O38" i="3"/>
  <c r="P34" i="5"/>
  <c r="P33" i="5"/>
  <c r="J37" i="3"/>
  <c r="N37" i="3"/>
  <c r="M38" i="3"/>
  <c r="J33" i="5"/>
  <c r="N33" i="5"/>
  <c r="K34" i="5"/>
  <c r="O34" i="5"/>
  <c r="Q36" i="3"/>
  <c r="M37" i="3"/>
  <c r="J38" i="3"/>
  <c r="N38" i="3"/>
  <c r="K33" i="5"/>
  <c r="O33" i="5"/>
  <c r="Q32" i="5"/>
  <c r="Q30" i="5"/>
  <c r="Q31" i="5"/>
  <c r="Q34" i="3"/>
  <c r="Q35" i="3"/>
  <c r="K26" i="1"/>
  <c r="L26" i="1"/>
  <c r="M26" i="1"/>
  <c r="N26" i="1"/>
  <c r="O26" i="1"/>
  <c r="P26" i="1"/>
  <c r="J26" i="1"/>
  <c r="Q23" i="1"/>
  <c r="K25" i="1"/>
  <c r="L25" i="1"/>
  <c r="M25" i="1"/>
  <c r="N25" i="1"/>
  <c r="O25" i="1"/>
  <c r="P25" i="1"/>
  <c r="K24" i="1"/>
  <c r="L24" i="1"/>
  <c r="M24" i="1"/>
  <c r="N24" i="1"/>
  <c r="O24" i="1"/>
  <c r="P24" i="1"/>
  <c r="J25" i="1"/>
  <c r="J24" i="1"/>
  <c r="Q38" i="3" l="1"/>
  <c r="Q37" i="3"/>
  <c r="Q34" i="5"/>
  <c r="Q33" i="5"/>
  <c r="Q18" i="1" l="1"/>
  <c r="Q19" i="1"/>
  <c r="Q20" i="1"/>
  <c r="Q21" i="1"/>
  <c r="Q22" i="1"/>
  <c r="Q13" i="1"/>
  <c r="Q14" i="1"/>
  <c r="Q16" i="1"/>
  <c r="Q17" i="1"/>
  <c r="K28" i="1"/>
  <c r="L28" i="1"/>
  <c r="M28" i="1"/>
  <c r="N28" i="1"/>
  <c r="O28" i="1"/>
  <c r="P28" i="1"/>
  <c r="K27" i="1"/>
  <c r="L27" i="1"/>
  <c r="M27" i="1"/>
  <c r="N27" i="1"/>
  <c r="O27" i="1"/>
  <c r="P27" i="1"/>
  <c r="J28" i="1"/>
  <c r="J27" i="1"/>
  <c r="Q26" i="1" l="1"/>
  <c r="Q25" i="1"/>
  <c r="Q24" i="1"/>
  <c r="Q28" i="1" l="1"/>
  <c r="Q27" i="1"/>
</calcChain>
</file>

<file path=xl/sharedStrings.xml><?xml version="1.0" encoding="utf-8"?>
<sst xmlns="http://schemas.openxmlformats.org/spreadsheetml/2006/main" count="314" uniqueCount="205">
  <si>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</si>
  <si>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</si>
  <si>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</si>
  <si>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</si>
  <si>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</si>
  <si>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</si>
  <si>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</si>
  <si>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</si>
  <si>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</si>
  <si>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</si>
  <si>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</si>
  <si>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</si>
  <si>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</si>
  <si>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</si>
  <si>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</si>
  <si>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</si>
  <si>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</si>
  <si>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</si>
  <si>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</si>
  <si>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</si>
  <si>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</si>
  <si>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</si>
  <si>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</si>
  <si>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</si>
  <si>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BERNABE CONTRERAS CONTRERAS</t>
  </si>
  <si>
    <t xml:space="preserve">BERNABE CONTRERAS CONTRERAS </t>
  </si>
  <si>
    <t>Chigo Alfonso Damaris Azeneth</t>
  </si>
  <si>
    <t>Cruz Marcial Liliana Arleth</t>
  </si>
  <si>
    <t>Llano Chipol Frida Sofia</t>
  </si>
  <si>
    <t>Maya Seba Jorge</t>
  </si>
  <si>
    <t>Sanchez Martinez Ana Karen</t>
  </si>
  <si>
    <t>Urieta Martinez Karina</t>
  </si>
  <si>
    <t>211U0083</t>
  </si>
  <si>
    <t>211U0091</t>
  </si>
  <si>
    <t>211U0660</t>
  </si>
  <si>
    <t>211U0093</t>
  </si>
  <si>
    <t>211U0096</t>
  </si>
  <si>
    <t>211U0103</t>
  </si>
  <si>
    <t>211U0104</t>
  </si>
  <si>
    <t>211U0105</t>
  </si>
  <si>
    <t>211U0110</t>
  </si>
  <si>
    <t>211U0123</t>
  </si>
  <si>
    <t>Betaza Perez Emily Joana</t>
  </si>
  <si>
    <t>Cancino Menendez Guadalupe</t>
  </si>
  <si>
    <t>Catemaxca Ortiz Yanelli</t>
  </si>
  <si>
    <t xml:space="preserve">Contreras Araiza Zayda </t>
  </si>
  <si>
    <t>Cruz Ambrosio Brian Jesus</t>
  </si>
  <si>
    <t>Cruz Castillo Josue</t>
  </si>
  <si>
    <t>Cruz Gutierrez Francisco Javier</t>
  </si>
  <si>
    <t>Escalera Garcia Orlando Alexis</t>
  </si>
  <si>
    <t>Fonseca Alvizar Jairo Alain</t>
  </si>
  <si>
    <t>Garcia Tome Evelin Janet</t>
  </si>
  <si>
    <t>Guevara Velazquez Leonardo Alexis</t>
  </si>
  <si>
    <t>hernandez Garrido Diego</t>
  </si>
  <si>
    <t>Hernandez Gorgonio Itzel ariday</t>
  </si>
  <si>
    <t>Juan Palacios Sara</t>
  </si>
  <si>
    <t>Lopez Barraza Erik Alejandro</t>
  </si>
  <si>
    <t>Lopez Medina Roxana</t>
  </si>
  <si>
    <t xml:space="preserve">Martinez Aguilar Hertzhel </t>
  </si>
  <si>
    <t>Martinez Paxtian fernando</t>
  </si>
  <si>
    <t>Miros Caliente Jose de Jesus</t>
  </si>
  <si>
    <t>Palma Sifuente Diego Eduardo</t>
  </si>
  <si>
    <t>Rodriguez Blanco Melina</t>
  </si>
  <si>
    <t>231u0137</t>
  </si>
  <si>
    <t>231U0140</t>
  </si>
  <si>
    <t>231U0146</t>
  </si>
  <si>
    <t>231U0141</t>
  </si>
  <si>
    <t>231U0147</t>
  </si>
  <si>
    <t>231U0148</t>
  </si>
  <si>
    <t>231U0149</t>
  </si>
  <si>
    <t>231U0151</t>
  </si>
  <si>
    <t>231U0469</t>
  </si>
  <si>
    <t>231U0156</t>
  </si>
  <si>
    <t>211U0641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</si>
  <si>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</si>
  <si>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</si>
  <si>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</si>
  <si>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</si>
  <si>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</si>
  <si>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</si>
  <si>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</si>
  <si>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</si>
  <si>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231U0484</t>
  </si>
  <si>
    <t>Cagal Cruz Sergio</t>
  </si>
  <si>
    <t>Cagal  Hernadez Noe</t>
  </si>
  <si>
    <t>Cagal Fiscal Alejandro</t>
  </si>
  <si>
    <t>Chacha Ambros Esli Gabriela</t>
  </si>
  <si>
    <t>Fernandez Azamar Alan Januhe</t>
  </si>
  <si>
    <t>Figueroa Garcia Tristan Kaled</t>
  </si>
  <si>
    <t>Ixba Casas Jose Uiel</t>
  </si>
  <si>
    <t>Melchi Chagala Shari Leylani</t>
  </si>
  <si>
    <t>Ojeda Antely Marco Antonio</t>
  </si>
  <si>
    <t>Rodriguez Lopez Jazer</t>
  </si>
  <si>
    <t>Sandoval Cortes Celia Yazmin</t>
  </si>
  <si>
    <t>Teoba Martinez Yahaira del Sl</t>
  </si>
  <si>
    <t>Teobal Cruz Jose Manuel</t>
  </si>
  <si>
    <t>231U0138</t>
  </si>
  <si>
    <t>231U0459</t>
  </si>
  <si>
    <t>231U0139</t>
  </si>
  <si>
    <t>231U0142</t>
  </si>
  <si>
    <t>231U0143</t>
  </si>
  <si>
    <t>231U0153</t>
  </si>
  <si>
    <t>231U0154</t>
  </si>
  <si>
    <t>231U0159</t>
  </si>
  <si>
    <t>231U0673</t>
  </si>
  <si>
    <t>231U0173</t>
  </si>
  <si>
    <t>221U0245</t>
  </si>
  <si>
    <t>231U0180</t>
  </si>
  <si>
    <t>231U0628</t>
  </si>
  <si>
    <t>231U0176</t>
  </si>
  <si>
    <t>Alavez de la Hoz Alfredo</t>
  </si>
  <si>
    <t>Arevalo Dominguez Mildred</t>
  </si>
  <si>
    <t>coyolt Luciano kevin</t>
  </si>
  <si>
    <t>Cruz Gonzalez Itzel Zahori</t>
  </si>
  <si>
    <t>Flores Hernandez Itzel Alejandra</t>
  </si>
  <si>
    <t>Garcia Rueda Andred Eduardo</t>
  </si>
  <si>
    <t>Gomez Santos Jose Rogelio</t>
  </si>
  <si>
    <t xml:space="preserve">Hernandez Quino  Cristina </t>
  </si>
  <si>
    <t>Ixtepan Jauregui Dayana</t>
  </si>
  <si>
    <t xml:space="preserve">Lucho Coto Fatima </t>
  </si>
  <si>
    <t>Martinez Rosas Daniel A</t>
  </si>
  <si>
    <t>Patraca Morales Asley sherlyn</t>
  </si>
  <si>
    <t>Perez Martinez Estefany</t>
  </si>
  <si>
    <t>Pucheta Perez Jonathan</t>
  </si>
  <si>
    <t>Tepox de Jesus Alejandra</t>
  </si>
  <si>
    <t>221U0054</t>
  </si>
  <si>
    <t>221U0059</t>
  </si>
  <si>
    <t>221U0126</t>
  </si>
  <si>
    <t>221U0076</t>
  </si>
  <si>
    <t>221U0084</t>
  </si>
  <si>
    <t>221U0087</t>
  </si>
  <si>
    <t>221U0088</t>
  </si>
  <si>
    <t>221U0092</t>
  </si>
  <si>
    <t>221U0095</t>
  </si>
  <si>
    <t>221U0097</t>
  </si>
  <si>
    <t>221U0099</t>
  </si>
  <si>
    <t>221U0106</t>
  </si>
  <si>
    <t>221U0110</t>
  </si>
  <si>
    <t>221U0109</t>
  </si>
  <si>
    <t>211U0118</t>
  </si>
  <si>
    <t>221U0118</t>
  </si>
  <si>
    <t>campos Gabino Rodrigo</t>
  </si>
  <si>
    <t>Caporal Valentin Cesar Eduardo</t>
  </si>
  <si>
    <t>Chigo Martinez Jorge David</t>
  </si>
  <si>
    <t>cRuz Dominguez Irving</t>
  </si>
  <si>
    <t>Herrera Miros Kenia Paola</t>
  </si>
  <si>
    <t>Marce Hipolito Josue Joege</t>
  </si>
  <si>
    <t>Mixtega Cayetano Monica</t>
  </si>
  <si>
    <t>Morales Chagala Miguel</t>
  </si>
  <si>
    <t>Sotelo Granda Guma Jareth</t>
  </si>
  <si>
    <t>211U0071</t>
  </si>
  <si>
    <t>211U0072</t>
  </si>
  <si>
    <t>211U0092</t>
  </si>
  <si>
    <t>211U0094</t>
  </si>
  <si>
    <t>211U0101</t>
  </si>
  <si>
    <t>201U0549</t>
  </si>
  <si>
    <t>211U0117</t>
  </si>
  <si>
    <t>211U0077</t>
  </si>
  <si>
    <t>211U0081</t>
  </si>
  <si>
    <t>SIMULACION</t>
  </si>
  <si>
    <t>Antemate Arevalo Rafael</t>
  </si>
  <si>
    <t>Cruz Juarez Alondra Jared</t>
  </si>
  <si>
    <t>Galindo Catemaxca Maybeth</t>
  </si>
  <si>
    <t xml:space="preserve">Lopez Cota Katia </t>
  </si>
  <si>
    <t>Montiel Xala maryorie</t>
  </si>
  <si>
    <t>Montufa Lascare Milerna</t>
  </si>
  <si>
    <t>ortiz Morales Manuel Alejandro</t>
  </si>
  <si>
    <t>Paxtian Baxin Anahi</t>
  </si>
  <si>
    <t>Pucheta elasco Elizabeth</t>
  </si>
  <si>
    <t>Rincon pedroza Omar</t>
  </si>
  <si>
    <t>riverol Santos Pablo</t>
  </si>
  <si>
    <t>Toto Polito Rosario Del Carmen</t>
  </si>
  <si>
    <t>vergara Fernandez Irad Jafeth</t>
  </si>
  <si>
    <t>211U0599</t>
  </si>
  <si>
    <t>211U0082</t>
  </si>
  <si>
    <t>211U0601</t>
  </si>
  <si>
    <t>211U0106</t>
  </si>
  <si>
    <t>211U0113</t>
  </si>
  <si>
    <t>211U0115</t>
  </si>
  <si>
    <t>211U0122</t>
  </si>
  <si>
    <t>211U0566</t>
  </si>
  <si>
    <t>mendoza  chigo Jonathan</t>
  </si>
  <si>
    <t>FEB-JUN-2025</t>
  </si>
  <si>
    <t>404-B</t>
  </si>
  <si>
    <t>FEBRERO-JUNIO-2025</t>
  </si>
  <si>
    <t>METODOS AVANZADOS DE INGENIERIA DE PRODUCTOS</t>
  </si>
  <si>
    <t>FEBRERO -JUNIO-2025</t>
  </si>
  <si>
    <t>TOPICOS DE MANUFACTURA AVANZADA</t>
  </si>
  <si>
    <t>Baxin Tagan Gael Isai</t>
  </si>
  <si>
    <t xml:space="preserve">221U0194	</t>
  </si>
  <si>
    <t>Ceeballo Serrano Jose Enrique</t>
  </si>
  <si>
    <t>Garcia Casados Jeremy</t>
  </si>
  <si>
    <t>231U0155</t>
  </si>
  <si>
    <t>Pucheta Flores Guivanna Monserrat</t>
  </si>
  <si>
    <t>231U0632</t>
  </si>
  <si>
    <t>Garcia Segura Cesar Eduardo</t>
  </si>
  <si>
    <t>221U0209</t>
  </si>
  <si>
    <t>Velasco Palma Pablo Alejandro</t>
  </si>
  <si>
    <t>231U0178</t>
  </si>
  <si>
    <t>221U0048</t>
  </si>
  <si>
    <t>administracion de operaciones II</t>
  </si>
  <si>
    <t>801-B</t>
  </si>
  <si>
    <t>601-A</t>
  </si>
  <si>
    <t>404-A</t>
  </si>
  <si>
    <t>febrero-junio-2025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</si>
</sst>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2"/>
  <sheetViews>
    <sheetView zoomScaleNormal="100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159</v>
      </c>
      <c r="E4" s="26"/>
      <c r="F4" s="26"/>
      <c r="G4" s="26"/>
      <c r="I4" t="s">
        <v>1</v>
      </c>
      <c r="J4" s="20" t="s">
        <v>203</v>
      </c>
      <c r="K4" s="20"/>
      <c r="M4" t="s">
        <v>2</v>
      </c>
      <c r="N4" s="27">
        <v>45722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184</v>
      </c>
      <c r="E6" s="20"/>
      <c r="F6" s="20"/>
      <c r="G6" s="20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3">
        <v>1</v>
      </c>
      <c r="C9" s="3" t="s">
        <v>189</v>
      </c>
      <c r="D9" s="33" t="s">
        <v>188</v>
      </c>
      <c r="E9" s="34"/>
      <c r="F9" s="34"/>
      <c r="G9" s="34"/>
      <c r="H9" s="34"/>
      <c r="I9" s="3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0</v>
      </c>
    </row>
    <row r="10" spans="2:18" x14ac:dyDescent="0.25">
      <c r="B10" s="6">
        <v>2</v>
      </c>
      <c r="C10" s="6" t="s">
        <v>63</v>
      </c>
      <c r="D10" s="17" t="s">
        <v>42</v>
      </c>
      <c r="E10" s="18"/>
      <c r="F10" s="18"/>
      <c r="G10" s="18"/>
      <c r="H10" s="18"/>
      <c r="I10" s="19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22.5</v>
      </c>
    </row>
    <row r="11" spans="2:18" x14ac:dyDescent="0.25">
      <c r="B11" s="6">
        <v>3</v>
      </c>
      <c r="C11" s="6" t="s">
        <v>64</v>
      </c>
      <c r="D11" s="17" t="s">
        <v>43</v>
      </c>
      <c r="E11" s="18"/>
      <c r="F11" s="18"/>
      <c r="G11" s="18"/>
      <c r="H11" s="18"/>
      <c r="I11" s="19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26" si="0">SUM(J11:P11)/4</f>
        <v>21.25</v>
      </c>
    </row>
    <row r="12" spans="2:18" x14ac:dyDescent="0.25">
      <c r="B12" s="6">
        <v>4</v>
      </c>
      <c r="C12" s="6" t="s">
        <v>66</v>
      </c>
      <c r="D12" s="17" t="s">
        <v>44</v>
      </c>
      <c r="E12" s="18"/>
      <c r="F12" s="18"/>
      <c r="G12" s="18"/>
      <c r="H12" s="18"/>
      <c r="I12" s="19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18" x14ac:dyDescent="0.25">
      <c r="B13" s="6">
        <v>5</v>
      </c>
      <c r="C13" s="6" t="s">
        <v>99</v>
      </c>
      <c r="D13" s="17" t="s">
        <v>190</v>
      </c>
      <c r="E13" s="34"/>
      <c r="F13" s="34"/>
      <c r="G13" s="34"/>
      <c r="H13" s="34"/>
      <c r="I13" s="3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/>
    </row>
    <row r="14" spans="2:18" x14ac:dyDescent="0.25">
      <c r="B14" s="6">
        <v>6</v>
      </c>
      <c r="C14" s="6" t="s">
        <v>65</v>
      </c>
      <c r="D14" s="17" t="s">
        <v>45</v>
      </c>
      <c r="E14" s="18"/>
      <c r="F14" s="18"/>
      <c r="G14" s="18"/>
      <c r="H14" s="18"/>
      <c r="I14" s="19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22.5</v>
      </c>
    </row>
    <row r="15" spans="2:18" x14ac:dyDescent="0.25">
      <c r="B15" s="6">
        <v>7</v>
      </c>
      <c r="C15" s="6" t="s">
        <v>67</v>
      </c>
      <c r="D15" s="17" t="s">
        <v>46</v>
      </c>
      <c r="E15" s="18"/>
      <c r="F15" s="18"/>
      <c r="G15" s="18"/>
      <c r="H15" s="18"/>
      <c r="I15" s="19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17.5</v>
      </c>
    </row>
    <row r="16" spans="2:18" x14ac:dyDescent="0.25">
      <c r="B16" s="6">
        <v>8</v>
      </c>
      <c r="C16" s="6" t="s">
        <v>68</v>
      </c>
      <c r="D16" s="17" t="s">
        <v>47</v>
      </c>
      <c r="E16" s="18"/>
      <c r="F16" s="18"/>
      <c r="G16" s="18"/>
      <c r="H16" s="18"/>
      <c r="I16" s="19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20</v>
      </c>
    </row>
    <row r="17" spans="2:17" x14ac:dyDescent="0.25">
      <c r="B17" s="6">
        <v>9</v>
      </c>
      <c r="C17" s="6" t="s">
        <v>69</v>
      </c>
      <c r="D17" s="17" t="s">
        <v>48</v>
      </c>
      <c r="E17" s="18"/>
      <c r="F17" s="18"/>
      <c r="G17" s="18"/>
      <c r="H17" s="18"/>
      <c r="I17" s="19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20</v>
      </c>
    </row>
    <row r="18" spans="2:17" x14ac:dyDescent="0.25">
      <c r="B18" s="6">
        <f t="shared" ref="B18:B19" si="1">B17+1</f>
        <v>10</v>
      </c>
      <c r="C18" s="6" t="s">
        <v>70</v>
      </c>
      <c r="D18" s="17" t="s">
        <v>49</v>
      </c>
      <c r="E18" s="18"/>
      <c r="F18" s="18"/>
      <c r="G18" s="18"/>
      <c r="H18" s="18"/>
      <c r="I18" s="19"/>
      <c r="J18" s="4">
        <v>76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19</v>
      </c>
    </row>
    <row r="19" spans="2:17" x14ac:dyDescent="0.25">
      <c r="B19" s="6">
        <f t="shared" si="1"/>
        <v>11</v>
      </c>
      <c r="C19" s="6" t="s">
        <v>71</v>
      </c>
      <c r="D19" s="17" t="s">
        <v>50</v>
      </c>
      <c r="E19" s="18"/>
      <c r="F19" s="18"/>
      <c r="G19" s="18"/>
      <c r="H19" s="18"/>
      <c r="I19" s="1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</row>
    <row r="20" spans="2:17" x14ac:dyDescent="0.25">
      <c r="B20" s="6">
        <v>12</v>
      </c>
      <c r="C20" s="6" t="s">
        <v>192</v>
      </c>
      <c r="D20" s="17" t="s">
        <v>191</v>
      </c>
      <c r="E20" s="34"/>
      <c r="F20" s="34"/>
      <c r="G20" s="34"/>
      <c r="H20" s="34"/>
      <c r="I20" s="3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/>
    </row>
    <row r="21" spans="2:17" x14ac:dyDescent="0.25">
      <c r="B21" s="6">
        <v>13</v>
      </c>
      <c r="C21" s="6" t="s">
        <v>72</v>
      </c>
      <c r="D21" s="17" t="s">
        <v>51</v>
      </c>
      <c r="E21" s="18"/>
      <c r="F21" s="18"/>
      <c r="G21" s="18"/>
      <c r="H21" s="18"/>
      <c r="I21" s="19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17.5</v>
      </c>
    </row>
    <row r="22" spans="2:17" x14ac:dyDescent="0.25">
      <c r="B22" s="6">
        <v>14</v>
      </c>
      <c r="C22" s="6" t="s">
        <v>73</v>
      </c>
      <c r="D22" s="17" t="s">
        <v>52</v>
      </c>
      <c r="E22" s="18"/>
      <c r="F22" s="18"/>
      <c r="G22" s="18"/>
      <c r="H22" s="18"/>
      <c r="I22" s="19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</row>
    <row r="23" spans="2:17" x14ac:dyDescent="0.25">
      <c r="B23" s="6">
        <v>15</v>
      </c>
      <c r="C23" s="6" t="s">
        <v>74</v>
      </c>
      <c r="D23" s="17" t="s">
        <v>53</v>
      </c>
      <c r="E23" s="18"/>
      <c r="F23" s="18"/>
      <c r="G23" s="18"/>
      <c r="H23" s="18"/>
      <c r="I23" s="19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17.5</v>
      </c>
    </row>
    <row r="24" spans="2:17" x14ac:dyDescent="0.25">
      <c r="B24" s="6">
        <v>16</v>
      </c>
      <c r="C24" s="6" t="s">
        <v>75</v>
      </c>
      <c r="D24" s="17" t="s">
        <v>54</v>
      </c>
      <c r="E24" s="18"/>
      <c r="F24" s="18"/>
      <c r="G24" s="18"/>
      <c r="H24" s="18"/>
      <c r="I24" s="19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23.75</v>
      </c>
    </row>
    <row r="25" spans="2:17" x14ac:dyDescent="0.25">
      <c r="B25" s="6">
        <v>17</v>
      </c>
      <c r="C25" s="6" t="s">
        <v>76</v>
      </c>
      <c r="D25" s="17" t="s">
        <v>55</v>
      </c>
      <c r="E25" s="18"/>
      <c r="F25" s="18"/>
      <c r="G25" s="18"/>
      <c r="H25" s="18"/>
      <c r="I25" s="19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17.5</v>
      </c>
    </row>
    <row r="26" spans="2:17" x14ac:dyDescent="0.25">
      <c r="B26" s="6">
        <v>18</v>
      </c>
      <c r="C26" s="6" t="s">
        <v>77</v>
      </c>
      <c r="D26" s="17" t="s">
        <v>56</v>
      </c>
      <c r="E26" s="18"/>
      <c r="F26" s="18"/>
      <c r="G26" s="18"/>
      <c r="H26" s="18"/>
      <c r="I26" s="19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0</v>
      </c>
    </row>
    <row r="27" spans="2:17" x14ac:dyDescent="0.25">
      <c r="B27" s="6">
        <v>19</v>
      </c>
      <c r="C27" s="6" t="s">
        <v>78</v>
      </c>
      <c r="D27" s="17" t="s">
        <v>57</v>
      </c>
      <c r="E27" s="18"/>
      <c r="F27" s="18"/>
      <c r="G27" s="18"/>
      <c r="H27" s="18"/>
      <c r="I27" s="19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ref="Q27:Q31" si="2">SUM(J27:P27)/7</f>
        <v>12.142857142857142</v>
      </c>
    </row>
    <row r="28" spans="2:17" x14ac:dyDescent="0.25">
      <c r="B28" s="6">
        <v>20</v>
      </c>
      <c r="C28" s="6" t="s">
        <v>79</v>
      </c>
      <c r="D28" s="17" t="s">
        <v>58</v>
      </c>
      <c r="E28" s="18"/>
      <c r="F28" s="18"/>
      <c r="G28" s="18"/>
      <c r="H28" s="18"/>
      <c r="I28" s="19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0</v>
      </c>
    </row>
    <row r="29" spans="2:17" x14ac:dyDescent="0.25">
      <c r="B29" s="6">
        <v>21</v>
      </c>
      <c r="C29" s="6" t="s">
        <v>80</v>
      </c>
      <c r="D29" s="17" t="s">
        <v>59</v>
      </c>
      <c r="E29" s="18"/>
      <c r="F29" s="18"/>
      <c r="G29" s="18"/>
      <c r="H29" s="18"/>
      <c r="I29" s="19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10</v>
      </c>
    </row>
    <row r="30" spans="2:17" x14ac:dyDescent="0.25">
      <c r="B30" s="6">
        <v>22</v>
      </c>
      <c r="C30" s="6" t="s">
        <v>81</v>
      </c>
      <c r="D30" s="17" t="s">
        <v>60</v>
      </c>
      <c r="E30" s="18"/>
      <c r="F30" s="18"/>
      <c r="G30" s="18"/>
      <c r="H30" s="18"/>
      <c r="I30" s="19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2"/>
        <v>11.428571428571429</v>
      </c>
    </row>
    <row r="31" spans="2:17" x14ac:dyDescent="0.25">
      <c r="B31" s="6">
        <v>23</v>
      </c>
      <c r="C31" s="6" t="s">
        <v>81</v>
      </c>
      <c r="D31" s="17" t="s">
        <v>61</v>
      </c>
      <c r="E31" s="18"/>
      <c r="F31" s="18"/>
      <c r="G31" s="18"/>
      <c r="H31" s="18"/>
      <c r="I31" s="19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2"/>
        <v>11.428571428571429</v>
      </c>
    </row>
    <row r="32" spans="2:17" x14ac:dyDescent="0.25">
      <c r="B32" s="6">
        <v>24</v>
      </c>
      <c r="C32" s="6" t="s">
        <v>194</v>
      </c>
      <c r="D32" s="17" t="s">
        <v>193</v>
      </c>
      <c r="E32" s="34"/>
      <c r="F32" s="34"/>
      <c r="G32" s="34"/>
      <c r="H32" s="34"/>
      <c r="I32" s="35"/>
      <c r="J32" s="4">
        <v>80</v>
      </c>
      <c r="K32" s="4"/>
      <c r="L32" s="4"/>
      <c r="M32" s="4"/>
      <c r="N32" s="4"/>
      <c r="O32" s="4"/>
      <c r="P32" s="4"/>
      <c r="Q32" s="9"/>
    </row>
    <row r="33" spans="2:17" x14ac:dyDescent="0.25">
      <c r="B33" s="6">
        <v>25</v>
      </c>
      <c r="C33" s="6" t="s">
        <v>82</v>
      </c>
      <c r="D33" s="17" t="s">
        <v>62</v>
      </c>
      <c r="E33" s="18"/>
      <c r="F33" s="18"/>
      <c r="G33" s="18"/>
      <c r="H33" s="18"/>
      <c r="I33" s="19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/>
    </row>
    <row r="34" spans="2:17" x14ac:dyDescent="0.25">
      <c r="C34" s="21"/>
      <c r="D34" s="21"/>
      <c r="E34" s="1"/>
      <c r="H34" s="28" t="s">
        <v>19</v>
      </c>
      <c r="I34" s="28"/>
      <c r="J34" s="10">
        <f>COUNTIF(J9:J33,"&gt;=70")</f>
        <v>17</v>
      </c>
      <c r="K34" s="10">
        <f>COUNTIF(K10:K33,"&gt;=70")</f>
        <v>0</v>
      </c>
      <c r="L34" s="10">
        <f>COUNTIF(L10:L33,"&gt;=70")</f>
        <v>0</v>
      </c>
      <c r="M34" s="10">
        <f>COUNTIF(M10:M33,"&gt;=70")</f>
        <v>0</v>
      </c>
      <c r="N34" s="10">
        <f>COUNTIF(N10:N33,"&gt;=70")</f>
        <v>0</v>
      </c>
      <c r="O34" s="10">
        <f>COUNTIF(O10:O33,"&gt;=70")</f>
        <v>0</v>
      </c>
      <c r="P34" s="10">
        <f>COUNTIF(P10:P33,"&gt;=70")</f>
        <v>0</v>
      </c>
      <c r="Q34" s="14">
        <f>COUNTIF(Q10:Q33,"&gt;=70")</f>
        <v>0</v>
      </c>
    </row>
    <row r="35" spans="2:17" x14ac:dyDescent="0.25">
      <c r="C35" s="21"/>
      <c r="D35" s="21"/>
      <c r="E35" s="7"/>
      <c r="H35" s="30" t="s">
        <v>20</v>
      </c>
      <c r="I35" s="30"/>
      <c r="J35" s="11">
        <f>COUNTIF(J9:J33,"&lt;70")</f>
        <v>8</v>
      </c>
      <c r="K35" s="11">
        <f>COUNTIF(K10:K33,"&lt;70")</f>
        <v>23</v>
      </c>
      <c r="L35" s="11">
        <f>COUNTIF(L10:L33,"&lt;70")</f>
        <v>23</v>
      </c>
      <c r="M35" s="11">
        <f>COUNTIF(M10:M33,"&lt;70")</f>
        <v>23</v>
      </c>
      <c r="N35" s="11">
        <f>COUNTIF(N10:N33,"&lt;70")</f>
        <v>23</v>
      </c>
      <c r="O35" s="11">
        <f>COUNTIF(O10:O33,"&lt;70")</f>
        <v>23</v>
      </c>
      <c r="P35" s="11">
        <f>COUNTIF(P10:P33,"&lt;70")</f>
        <v>23</v>
      </c>
      <c r="Q35" s="11">
        <f>COUNTIF(Q10:Q33,"&lt;70")</f>
        <v>20</v>
      </c>
    </row>
    <row r="36" spans="2:17" x14ac:dyDescent="0.25">
      <c r="C36" s="21"/>
      <c r="D36" s="21"/>
      <c r="E36" s="21"/>
      <c r="H36" s="30" t="s">
        <v>21</v>
      </c>
      <c r="I36" s="30"/>
      <c r="J36" s="11">
        <f>COUNT(J10:J33)</f>
        <v>24</v>
      </c>
      <c r="K36" s="11">
        <f>COUNT(K10:K33)</f>
        <v>23</v>
      </c>
      <c r="L36" s="11">
        <f>COUNT(L10:L33)</f>
        <v>23</v>
      </c>
      <c r="M36" s="11">
        <f>COUNT(M10:M33)</f>
        <v>23</v>
      </c>
      <c r="N36" s="11">
        <f>COUNT(N10:N33)</f>
        <v>23</v>
      </c>
      <c r="O36" s="11">
        <f>COUNT(O10:O33)</f>
        <v>23</v>
      </c>
      <c r="P36" s="11">
        <f>COUNT(P10:P33)</f>
        <v>23</v>
      </c>
      <c r="Q36" s="11">
        <f>COUNT(Q10:Q33)</f>
        <v>20</v>
      </c>
    </row>
    <row r="37" spans="2:17" x14ac:dyDescent="0.25">
      <c r="C37" s="21"/>
      <c r="D37" s="21"/>
      <c r="E37" s="1"/>
      <c r="H37" s="31" t="s">
        <v>16</v>
      </c>
      <c r="I37" s="31"/>
      <c r="J37" s="12">
        <f>J34/J36</f>
        <v>0.70833333333333337</v>
      </c>
      <c r="K37" s="13">
        <f t="shared" ref="K37:Q37" si="3">K34/K36</f>
        <v>0</v>
      </c>
      <c r="L37" s="13">
        <f t="shared" si="3"/>
        <v>0</v>
      </c>
      <c r="M37" s="13">
        <f t="shared" si="3"/>
        <v>0</v>
      </c>
      <c r="N37" s="13">
        <f t="shared" si="3"/>
        <v>0</v>
      </c>
      <c r="O37" s="13">
        <f t="shared" si="3"/>
        <v>0</v>
      </c>
      <c r="P37" s="13">
        <f t="shared" si="3"/>
        <v>0</v>
      </c>
      <c r="Q37" s="13">
        <f t="shared" si="3"/>
        <v>0</v>
      </c>
    </row>
    <row r="38" spans="2:17" x14ac:dyDescent="0.25">
      <c r="C38" s="21"/>
      <c r="D38" s="21"/>
      <c r="E38" s="1"/>
      <c r="H38" s="31" t="s">
        <v>17</v>
      </c>
      <c r="I38" s="31"/>
      <c r="J38" s="12">
        <f>J35/J36</f>
        <v>0.33333333333333331</v>
      </c>
      <c r="K38" s="12">
        <f t="shared" ref="K38:Q38" si="4">K35/K36</f>
        <v>1</v>
      </c>
      <c r="L38" s="13">
        <f t="shared" si="4"/>
        <v>1</v>
      </c>
      <c r="M38" s="13">
        <f t="shared" si="4"/>
        <v>1</v>
      </c>
      <c r="N38" s="13">
        <f t="shared" si="4"/>
        <v>1</v>
      </c>
      <c r="O38" s="13">
        <f t="shared" si="4"/>
        <v>1</v>
      </c>
      <c r="P38" s="13">
        <f t="shared" si="4"/>
        <v>1</v>
      </c>
      <c r="Q38" s="13">
        <f t="shared" si="4"/>
        <v>1</v>
      </c>
    </row>
    <row r="39" spans="2:17" x14ac:dyDescent="0.25">
      <c r="C39" s="21"/>
      <c r="D39" s="21"/>
      <c r="E39" s="7"/>
    </row>
    <row r="40" spans="2:17" x14ac:dyDescent="0.25">
      <c r="C40" s="1"/>
      <c r="D40" s="1"/>
      <c r="E40" s="7"/>
    </row>
    <row r="41" spans="2:17" x14ac:dyDescent="0.25">
      <c r="J41" s="32" t="s">
        <v>25</v>
      </c>
      <c r="K41" s="32"/>
      <c r="L41" s="32"/>
      <c r="M41" s="32"/>
      <c r="N41" s="32"/>
      <c r="O41" s="32"/>
      <c r="P41" s="32"/>
    </row>
    <row r="42" spans="2:17" x14ac:dyDescent="0.25">
      <c r="J42" s="29" t="s">
        <v>18</v>
      </c>
      <c r="K42" s="29"/>
      <c r="L42" s="29"/>
      <c r="M42" s="29"/>
      <c r="N42" s="29"/>
      <c r="O42" s="29"/>
      <c r="P42" s="29"/>
    </row>
  </sheetData>
  <mergeCells count="47">
    <mergeCell ref="D20:I20"/>
    <mergeCell ref="D32:I32"/>
    <mergeCell ref="D26:I26"/>
    <mergeCell ref="D33:I33"/>
    <mergeCell ref="D21:I21"/>
    <mergeCell ref="D22:I22"/>
    <mergeCell ref="D23:I23"/>
    <mergeCell ref="D24:I24"/>
    <mergeCell ref="D25:I25"/>
    <mergeCell ref="D27:I27"/>
    <mergeCell ref="D28:I28"/>
    <mergeCell ref="D29:I29"/>
    <mergeCell ref="C34:D34"/>
    <mergeCell ref="H34:I34"/>
    <mergeCell ref="D30:I30"/>
    <mergeCell ref="J42:P42"/>
    <mergeCell ref="C35:D35"/>
    <mergeCell ref="H35:I35"/>
    <mergeCell ref="C36:E36"/>
    <mergeCell ref="H36:I36"/>
    <mergeCell ref="C37:D37"/>
    <mergeCell ref="H37:I37"/>
    <mergeCell ref="C39:D39"/>
    <mergeCell ref="J41:P41"/>
    <mergeCell ref="C38:D38"/>
    <mergeCell ref="H38:I38"/>
    <mergeCell ref="D31:I31"/>
    <mergeCell ref="B2:P2"/>
    <mergeCell ref="C3:P3"/>
    <mergeCell ref="D4:G4"/>
    <mergeCell ref="J4:K4"/>
    <mergeCell ref="N4:O4"/>
    <mergeCell ref="D18:I18"/>
    <mergeCell ref="D19:I19"/>
    <mergeCell ref="D6:G6"/>
    <mergeCell ref="I6:J6"/>
    <mergeCell ref="K6:P6"/>
    <mergeCell ref="D8:I8"/>
    <mergeCell ref="D10:I10"/>
    <mergeCell ref="D12:I12"/>
    <mergeCell ref="D11:I11"/>
    <mergeCell ref="D14:I14"/>
    <mergeCell ref="D15:I15"/>
    <mergeCell ref="D16:I16"/>
    <mergeCell ref="D17:I17"/>
    <mergeCell ref="D9:I9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32"/>
  <sheetViews>
    <sheetView topLeftCell="B1" zoomScale="120" zoomScaleNormal="120" workbookViewId="0">
      <selection activeCell="K22" sqref="K22:P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24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4" x14ac:dyDescent="0.25">
      <c r="C4" t="s">
        <v>0</v>
      </c>
      <c r="D4" s="26" t="s">
        <v>159</v>
      </c>
      <c r="E4" s="26"/>
      <c r="F4" s="26"/>
      <c r="G4" s="26"/>
      <c r="I4" t="s">
        <v>1</v>
      </c>
      <c r="J4" s="20" t="s">
        <v>183</v>
      </c>
      <c r="K4" s="20"/>
      <c r="M4" t="s">
        <v>2</v>
      </c>
      <c r="N4" s="27">
        <v>45722</v>
      </c>
      <c r="O4" s="27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0" t="s">
        <v>182</v>
      </c>
      <c r="E6" s="20"/>
      <c r="F6" s="20"/>
      <c r="G6" s="20"/>
      <c r="I6" s="21" t="s">
        <v>22</v>
      </c>
      <c r="J6" s="21"/>
      <c r="K6" s="22" t="s">
        <v>24</v>
      </c>
      <c r="L6" s="22"/>
      <c r="M6" s="22"/>
      <c r="N6" s="22"/>
      <c r="O6" s="22"/>
      <c r="P6" s="22"/>
      <c r="T6" t="e">
        <f>-A</f>
        <v>#NAME?</v>
      </c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/>
      <c r="D8" s="33" t="s">
        <v>5</v>
      </c>
      <c r="E8" s="34"/>
      <c r="F8" s="34"/>
      <c r="G8" s="34"/>
      <c r="H8" s="34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96</v>
      </c>
      <c r="D9" s="17" t="s">
        <v>83</v>
      </c>
      <c r="E9" s="18"/>
      <c r="F9" s="18"/>
      <c r="G9" s="18"/>
      <c r="H9" s="18"/>
      <c r="I9" s="1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0</v>
      </c>
      <c r="U9" s="1"/>
      <c r="V9" s="1"/>
      <c r="W9" s="1"/>
      <c r="X9" s="1"/>
    </row>
    <row r="10" spans="2:24" x14ac:dyDescent="0.25">
      <c r="B10" s="6">
        <f>B9+1</f>
        <v>2</v>
      </c>
      <c r="C10" s="6" t="s">
        <v>97</v>
      </c>
      <c r="D10" s="33" t="s">
        <v>85</v>
      </c>
      <c r="E10" s="34"/>
      <c r="F10" s="34"/>
      <c r="G10" s="34"/>
      <c r="H10" s="34"/>
      <c r="I10" s="35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0</v>
      </c>
      <c r="U10" s="1"/>
      <c r="V10" s="1"/>
      <c r="W10" s="1"/>
      <c r="X10" s="1"/>
    </row>
    <row r="11" spans="2:24" x14ac:dyDescent="0.25">
      <c r="B11" s="6">
        <f t="shared" ref="B11:B22" si="0">B10+1</f>
        <v>3</v>
      </c>
      <c r="C11" s="6" t="s">
        <v>98</v>
      </c>
      <c r="D11" s="17" t="s">
        <v>84</v>
      </c>
      <c r="E11" s="18"/>
      <c r="F11" s="18"/>
      <c r="G11" s="18"/>
      <c r="H11" s="18"/>
      <c r="I11" s="19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12" si="1">SUM(J11:P11)/4</f>
        <v>23.75</v>
      </c>
      <c r="U11" s="1"/>
      <c r="V11" s="1"/>
      <c r="W11" s="1"/>
      <c r="X11" s="1"/>
    </row>
    <row r="12" spans="2:24" x14ac:dyDescent="0.25">
      <c r="B12" s="6">
        <v>4</v>
      </c>
      <c r="C12" s="6" t="s">
        <v>100</v>
      </c>
      <c r="D12" s="17" t="s">
        <v>86</v>
      </c>
      <c r="E12" s="18"/>
      <c r="F12" s="18"/>
      <c r="G12" s="18"/>
      <c r="H12" s="18"/>
      <c r="I12" s="19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1"/>
        <v>0</v>
      </c>
      <c r="U12" s="1"/>
      <c r="V12" s="1"/>
      <c r="W12" s="1"/>
      <c r="X12" s="1"/>
    </row>
    <row r="13" spans="2:24" x14ac:dyDescent="0.25">
      <c r="B13" s="6">
        <v>5</v>
      </c>
      <c r="C13" s="6" t="s">
        <v>101</v>
      </c>
      <c r="D13" s="17" t="s">
        <v>87</v>
      </c>
      <c r="E13" s="18"/>
      <c r="F13" s="18"/>
      <c r="G13" s="18"/>
      <c r="H13" s="18"/>
      <c r="I13" s="1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:Q22" si="2">SUM(J13:P13)/7</f>
        <v>0</v>
      </c>
    </row>
    <row r="14" spans="2:24" x14ac:dyDescent="0.25">
      <c r="B14" s="6">
        <f t="shared" si="0"/>
        <v>6</v>
      </c>
      <c r="C14" s="16" t="s">
        <v>102</v>
      </c>
      <c r="D14" s="33" t="s">
        <v>88</v>
      </c>
      <c r="E14" s="34"/>
      <c r="F14" s="34"/>
      <c r="G14" s="34"/>
      <c r="H14" s="34"/>
      <c r="I14" s="36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f>SUM(N14:P14)/7</f>
        <v>0</v>
      </c>
    </row>
    <row r="15" spans="2:24" x14ac:dyDescent="0.25">
      <c r="B15" s="6">
        <v>7</v>
      </c>
      <c r="C15" s="16" t="s">
        <v>196</v>
      </c>
      <c r="D15" s="33" t="s">
        <v>195</v>
      </c>
      <c r="E15" s="34"/>
      <c r="F15" s="34"/>
      <c r="G15" s="34"/>
      <c r="H15" s="34"/>
      <c r="I15" s="35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/>
    </row>
    <row r="16" spans="2:24" x14ac:dyDescent="0.25">
      <c r="B16" s="6">
        <v>8</v>
      </c>
      <c r="C16" s="6" t="s">
        <v>103</v>
      </c>
      <c r="D16" s="17" t="s">
        <v>89</v>
      </c>
      <c r="E16" s="18"/>
      <c r="F16" s="18"/>
      <c r="G16" s="18"/>
      <c r="H16" s="18"/>
      <c r="I16" s="1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2"/>
        <v>0</v>
      </c>
    </row>
    <row r="17" spans="2:17" x14ac:dyDescent="0.25">
      <c r="B17" s="6">
        <v>9</v>
      </c>
      <c r="C17" s="6" t="s">
        <v>104</v>
      </c>
      <c r="D17" s="17" t="s">
        <v>90</v>
      </c>
      <c r="E17" s="18"/>
      <c r="F17" s="18"/>
      <c r="G17" s="18"/>
      <c r="H17" s="18"/>
      <c r="I17" s="19"/>
      <c r="J17" s="4">
        <v>74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2"/>
        <v>10.571428571428571</v>
      </c>
    </row>
    <row r="18" spans="2:17" x14ac:dyDescent="0.25">
      <c r="B18" s="6">
        <v>10</v>
      </c>
      <c r="C18" s="6" t="s">
        <v>105</v>
      </c>
      <c r="D18" s="17" t="s">
        <v>91</v>
      </c>
      <c r="E18" s="18"/>
      <c r="F18" s="18"/>
      <c r="G18" s="18"/>
      <c r="H18" s="18"/>
      <c r="I18" s="19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2"/>
        <v>0</v>
      </c>
    </row>
    <row r="19" spans="2:17" x14ac:dyDescent="0.25">
      <c r="B19" s="6">
        <v>11</v>
      </c>
      <c r="C19" s="6" t="s">
        <v>106</v>
      </c>
      <c r="D19" s="17" t="s">
        <v>92</v>
      </c>
      <c r="E19" s="18"/>
      <c r="F19" s="18"/>
      <c r="G19" s="18"/>
      <c r="H19" s="18"/>
      <c r="I19" s="19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2"/>
        <v>10</v>
      </c>
    </row>
    <row r="20" spans="2:17" x14ac:dyDescent="0.25">
      <c r="B20" s="6">
        <v>12</v>
      </c>
      <c r="C20" s="6" t="s">
        <v>107</v>
      </c>
      <c r="D20" s="17" t="s">
        <v>93</v>
      </c>
      <c r="E20" s="18"/>
      <c r="F20" s="18"/>
      <c r="G20" s="18"/>
      <c r="H20" s="18"/>
      <c r="I20" s="19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2"/>
        <v>10</v>
      </c>
    </row>
    <row r="21" spans="2:17" x14ac:dyDescent="0.25">
      <c r="B21" s="6">
        <v>13</v>
      </c>
      <c r="C21" s="6" t="s">
        <v>108</v>
      </c>
      <c r="D21" s="17" t="s">
        <v>94</v>
      </c>
      <c r="E21" s="18"/>
      <c r="F21" s="18"/>
      <c r="G21" s="18"/>
      <c r="H21" s="18"/>
      <c r="I21" s="19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2"/>
        <v>11.428571428571429</v>
      </c>
    </row>
    <row r="22" spans="2:17" x14ac:dyDescent="0.25">
      <c r="B22" s="6">
        <f t="shared" si="0"/>
        <v>14</v>
      </c>
      <c r="C22" s="6" t="s">
        <v>109</v>
      </c>
      <c r="D22" s="17" t="s">
        <v>95</v>
      </c>
      <c r="E22" s="18"/>
      <c r="F22" s="18"/>
      <c r="G22" s="18"/>
      <c r="H22" s="18"/>
      <c r="I22" s="19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2"/>
        <v>10</v>
      </c>
    </row>
    <row r="23" spans="2:17" x14ac:dyDescent="0.25">
      <c r="B23" s="6">
        <v>15</v>
      </c>
      <c r="C23" s="3" t="s">
        <v>198</v>
      </c>
      <c r="D23" s="33" t="s">
        <v>197</v>
      </c>
      <c r="E23" s="34"/>
      <c r="F23" s="34"/>
      <c r="G23" s="34"/>
      <c r="H23" s="34"/>
      <c r="I23" s="3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ref="Q23" si="3">SUM(J23:P23)/7</f>
        <v>0</v>
      </c>
    </row>
    <row r="24" spans="2:17" x14ac:dyDescent="0.25">
      <c r="C24" s="41"/>
      <c r="D24" s="41"/>
      <c r="E24" s="1"/>
      <c r="H24" s="39" t="s">
        <v>19</v>
      </c>
      <c r="I24" s="40"/>
      <c r="J24" s="10">
        <f>COUNTIF(J9:J23,"&gt;=70")</f>
        <v>7</v>
      </c>
      <c r="K24" s="10">
        <f>COUNTIF(K9:K23,"&gt;=70")</f>
        <v>0</v>
      </c>
      <c r="L24" s="10">
        <f>COUNTIF(L9:L23,"&gt;=70")</f>
        <v>0</v>
      </c>
      <c r="M24" s="10">
        <f>COUNTIF(M9:M23,"&gt;=70")</f>
        <v>0</v>
      </c>
      <c r="N24" s="10">
        <f>COUNTIF(N9:N23,"&gt;=70")</f>
        <v>0</v>
      </c>
      <c r="O24" s="10">
        <f>COUNTIF(O9:O23,"&gt;=70")</f>
        <v>0</v>
      </c>
      <c r="P24" s="10">
        <f>COUNTIF(P9:P23,"&gt;=70")</f>
        <v>0</v>
      </c>
      <c r="Q24" s="14">
        <f>COUNTIF(Q9:Q22,"&gt;=70")</f>
        <v>0</v>
      </c>
    </row>
    <row r="25" spans="2:17" x14ac:dyDescent="0.25">
      <c r="C25" s="21"/>
      <c r="D25" s="21"/>
      <c r="E25" s="7"/>
      <c r="H25" s="39" t="s">
        <v>20</v>
      </c>
      <c r="I25" s="40"/>
      <c r="J25" s="11">
        <f>COUNTIF(J9:J23,"&lt;70")</f>
        <v>8</v>
      </c>
      <c r="K25" s="11">
        <f>COUNTIF(K9:K23,"&lt;70")</f>
        <v>15</v>
      </c>
      <c r="L25" s="11">
        <f>COUNTIF(L9:L23,"&lt;70")</f>
        <v>15</v>
      </c>
      <c r="M25" s="11">
        <f>COUNTIF(M9:M23,"&lt;70")</f>
        <v>15</v>
      </c>
      <c r="N25" s="11">
        <f>COUNTIF(N9:N23,"&lt;70")</f>
        <v>15</v>
      </c>
      <c r="O25" s="11">
        <f>COUNTIF(O9:O23,"&lt;70")</f>
        <v>15</v>
      </c>
      <c r="P25" s="11">
        <f>COUNTIF(P9:P23,"&lt;70")</f>
        <v>15</v>
      </c>
      <c r="Q25" s="11">
        <f>COUNTIF(Q9:Q23,"&lt;70")</f>
        <v>14</v>
      </c>
    </row>
    <row r="26" spans="2:17" x14ac:dyDescent="0.25">
      <c r="C26" s="21"/>
      <c r="D26" s="21"/>
      <c r="E26" s="21"/>
      <c r="H26" s="39" t="s">
        <v>21</v>
      </c>
      <c r="I26" s="40"/>
      <c r="J26" s="11">
        <f>COUNT(J9:J23)</f>
        <v>15</v>
      </c>
      <c r="K26" s="11">
        <f>COUNT(K9:K23)</f>
        <v>15</v>
      </c>
      <c r="L26" s="11">
        <f>COUNT(L9:L23)</f>
        <v>15</v>
      </c>
      <c r="M26" s="11">
        <f>COUNT(M9:M23)</f>
        <v>15</v>
      </c>
      <c r="N26" s="11">
        <f>COUNT(N9:N23)</f>
        <v>15</v>
      </c>
      <c r="O26" s="11">
        <f>COUNT(O9:O23)</f>
        <v>15</v>
      </c>
      <c r="P26" s="11">
        <f>COUNT(P9:P23)</f>
        <v>15</v>
      </c>
      <c r="Q26" s="11">
        <f>COUNT(Q9:Q23)</f>
        <v>14</v>
      </c>
    </row>
    <row r="27" spans="2:17" x14ac:dyDescent="0.25">
      <c r="C27" s="21"/>
      <c r="D27" s="21"/>
      <c r="E27" s="1"/>
      <c r="H27" s="37" t="s">
        <v>16</v>
      </c>
      <c r="I27" s="38"/>
      <c r="J27" s="12">
        <f>J24/J26</f>
        <v>0.46666666666666667</v>
      </c>
      <c r="K27" s="13">
        <f t="shared" ref="K27:Q27" si="4">K24/K26</f>
        <v>0</v>
      </c>
      <c r="L27" s="13">
        <f t="shared" si="4"/>
        <v>0</v>
      </c>
      <c r="M27" s="13">
        <f t="shared" si="4"/>
        <v>0</v>
      </c>
      <c r="N27" s="13">
        <f t="shared" si="4"/>
        <v>0</v>
      </c>
      <c r="O27" s="13">
        <f t="shared" si="4"/>
        <v>0</v>
      </c>
      <c r="P27" s="13">
        <f t="shared" si="4"/>
        <v>0</v>
      </c>
      <c r="Q27" s="13">
        <f t="shared" si="4"/>
        <v>0</v>
      </c>
    </row>
    <row r="28" spans="2:17" x14ac:dyDescent="0.25">
      <c r="C28" s="21"/>
      <c r="D28" s="21"/>
      <c r="E28" s="1"/>
      <c r="H28" s="37" t="s">
        <v>17</v>
      </c>
      <c r="I28" s="38"/>
      <c r="J28" s="12">
        <f>J25/J26</f>
        <v>0.53333333333333333</v>
      </c>
      <c r="K28" s="12">
        <f t="shared" ref="K28:Q28" si="5">K25/K26</f>
        <v>1</v>
      </c>
      <c r="L28" s="13">
        <f t="shared" si="5"/>
        <v>1</v>
      </c>
      <c r="M28" s="13">
        <f t="shared" si="5"/>
        <v>1</v>
      </c>
      <c r="N28" s="13">
        <f t="shared" si="5"/>
        <v>1</v>
      </c>
      <c r="O28" s="13">
        <f t="shared" si="5"/>
        <v>1</v>
      </c>
      <c r="P28" s="13">
        <f t="shared" si="5"/>
        <v>1</v>
      </c>
      <c r="Q28" s="13">
        <f t="shared" si="5"/>
        <v>1</v>
      </c>
    </row>
    <row r="29" spans="2:17" x14ac:dyDescent="0.25">
      <c r="C29" s="21"/>
      <c r="D29" s="21"/>
      <c r="E29" s="7"/>
    </row>
    <row r="30" spans="2:17" x14ac:dyDescent="0.25">
      <c r="C30" s="1"/>
      <c r="D30" s="1"/>
      <c r="E30" s="7"/>
    </row>
    <row r="31" spans="2:17" x14ac:dyDescent="0.25">
      <c r="J31" s="32" t="s">
        <v>25</v>
      </c>
      <c r="K31" s="32"/>
      <c r="L31" s="32"/>
      <c r="M31" s="32"/>
      <c r="N31" s="32"/>
      <c r="O31" s="32"/>
      <c r="P31" s="32"/>
    </row>
    <row r="32" spans="2:17" x14ac:dyDescent="0.25">
      <c r="J32" s="29" t="s">
        <v>18</v>
      </c>
      <c r="K32" s="29"/>
      <c r="L32" s="29"/>
      <c r="M32" s="29"/>
      <c r="N32" s="29"/>
      <c r="O32" s="29"/>
      <c r="P32" s="29"/>
    </row>
  </sheetData>
  <mergeCells count="37">
    <mergeCell ref="B2:P2"/>
    <mergeCell ref="D22:I22"/>
    <mergeCell ref="D18:I18"/>
    <mergeCell ref="D19:I19"/>
    <mergeCell ref="D20:I20"/>
    <mergeCell ref="D17:I17"/>
    <mergeCell ref="C3:P3"/>
    <mergeCell ref="D4:G4"/>
    <mergeCell ref="J4:K4"/>
    <mergeCell ref="D15:I15"/>
    <mergeCell ref="J32:P32"/>
    <mergeCell ref="I6:J6"/>
    <mergeCell ref="K6:P6"/>
    <mergeCell ref="J31:P31"/>
    <mergeCell ref="D10:I10"/>
    <mergeCell ref="H25:I25"/>
    <mergeCell ref="H24:I24"/>
    <mergeCell ref="C25:D25"/>
    <mergeCell ref="C24:D24"/>
    <mergeCell ref="N4:O4"/>
    <mergeCell ref="C28:D28"/>
    <mergeCell ref="C27:D27"/>
    <mergeCell ref="C29:D29"/>
    <mergeCell ref="C26:E26"/>
    <mergeCell ref="H28:I28"/>
    <mergeCell ref="H27:I27"/>
    <mergeCell ref="H26:I26"/>
    <mergeCell ref="D6:G6"/>
    <mergeCell ref="D8:I8"/>
    <mergeCell ref="D21:I21"/>
    <mergeCell ref="D23:I23"/>
    <mergeCell ref="D16:I16"/>
    <mergeCell ref="D13:I13"/>
    <mergeCell ref="D12:I12"/>
    <mergeCell ref="D9:I9"/>
    <mergeCell ref="D11:I11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34"/>
  <sheetViews>
    <sheetView zoomScaleNormal="10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24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4" x14ac:dyDescent="0.25">
      <c r="C4" t="s">
        <v>0</v>
      </c>
      <c r="D4" s="26" t="s">
        <v>200</v>
      </c>
      <c r="E4" s="26"/>
      <c r="F4" s="26"/>
      <c r="G4" s="26"/>
      <c r="I4" t="s">
        <v>1</v>
      </c>
      <c r="J4" s="20" t="s">
        <v>202</v>
      </c>
      <c r="K4" s="20"/>
      <c r="M4" t="s">
        <v>2</v>
      </c>
      <c r="N4" s="27">
        <v>45722</v>
      </c>
      <c r="O4" s="27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0" t="s">
        <v>204</v>
      </c>
      <c r="E6" s="20"/>
      <c r="F6" s="20"/>
      <c r="G6" s="20"/>
      <c r="I6" s="21" t="s">
        <v>22</v>
      </c>
      <c r="J6" s="21"/>
      <c r="K6" s="22" t="s">
        <v>24</v>
      </c>
      <c r="L6" s="22"/>
      <c r="M6" s="22"/>
      <c r="N6" s="22"/>
      <c r="O6" s="22"/>
      <c r="P6" s="22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125</v>
      </c>
      <c r="D9" s="17" t="s">
        <v>110</v>
      </c>
      <c r="E9" s="18"/>
      <c r="F9" s="18"/>
      <c r="G9" s="18"/>
      <c r="H9" s="18"/>
      <c r="I9" s="1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 t="shared" ref="Q9:Q11" si="0">SUM(J9:P9)/4</f>
        <v>0</v>
      </c>
      <c r="U9" s="1"/>
      <c r="V9" s="1"/>
      <c r="W9" s="1"/>
      <c r="X9" s="1"/>
    </row>
    <row r="10" spans="2:24" x14ac:dyDescent="0.25">
      <c r="B10" s="6">
        <v>2</v>
      </c>
      <c r="C10" s="6" t="s">
        <v>126</v>
      </c>
      <c r="D10" s="17" t="s">
        <v>111</v>
      </c>
      <c r="E10" s="18"/>
      <c r="F10" s="18"/>
      <c r="G10" s="18"/>
      <c r="H10" s="18"/>
      <c r="I10" s="19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0</v>
      </c>
      <c r="U10" s="1"/>
      <c r="V10" s="1"/>
      <c r="W10" s="1"/>
      <c r="X10" s="1"/>
    </row>
    <row r="11" spans="2:24" x14ac:dyDescent="0.25">
      <c r="B11" s="6">
        <v>3</v>
      </c>
      <c r="C11" s="6" t="s">
        <v>127</v>
      </c>
      <c r="D11" s="17" t="s">
        <v>112</v>
      </c>
      <c r="E11" s="18"/>
      <c r="F11" s="18"/>
      <c r="G11" s="18"/>
      <c r="H11" s="18"/>
      <c r="I11" s="1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U11" s="1"/>
      <c r="V11" s="1"/>
      <c r="W11" s="1"/>
      <c r="X11" s="1"/>
    </row>
    <row r="12" spans="2:24" x14ac:dyDescent="0.25">
      <c r="B12" s="6">
        <v>4</v>
      </c>
      <c r="C12" s="6" t="s">
        <v>128</v>
      </c>
      <c r="D12" s="17" t="s">
        <v>113</v>
      </c>
      <c r="E12" s="18"/>
      <c r="F12" s="18"/>
      <c r="G12" s="18"/>
      <c r="H12" s="18"/>
      <c r="I12" s="19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ref="Q12:Q25" si="1">SUM(J12:P12)/7</f>
        <v>0</v>
      </c>
    </row>
    <row r="13" spans="2:24" x14ac:dyDescent="0.25">
      <c r="B13" s="6">
        <v>5</v>
      </c>
      <c r="C13" s="6" t="s">
        <v>129</v>
      </c>
      <c r="D13" s="17" t="s">
        <v>114</v>
      </c>
      <c r="E13" s="18"/>
      <c r="F13" s="18"/>
      <c r="G13" s="18"/>
      <c r="H13" s="18"/>
      <c r="I13" s="1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1"/>
        <v>0</v>
      </c>
    </row>
    <row r="14" spans="2:24" x14ac:dyDescent="0.25">
      <c r="B14" s="6">
        <v>6</v>
      </c>
      <c r="C14" s="6" t="s">
        <v>130</v>
      </c>
      <c r="D14" s="17" t="s">
        <v>115</v>
      </c>
      <c r="E14" s="18"/>
      <c r="F14" s="18"/>
      <c r="G14" s="18"/>
      <c r="H14" s="18"/>
      <c r="I14" s="1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1"/>
        <v>0</v>
      </c>
    </row>
    <row r="15" spans="2:24" x14ac:dyDescent="0.25">
      <c r="B15" s="6">
        <f t="shared" ref="B15:B25" si="2">B14+1</f>
        <v>7</v>
      </c>
      <c r="C15" s="6" t="s">
        <v>131</v>
      </c>
      <c r="D15" s="17" t="s">
        <v>116</v>
      </c>
      <c r="E15" s="18"/>
      <c r="F15" s="18"/>
      <c r="G15" s="18"/>
      <c r="H15" s="18"/>
      <c r="I15" s="1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1"/>
        <v>0</v>
      </c>
    </row>
    <row r="16" spans="2:24" x14ac:dyDescent="0.25">
      <c r="B16" s="6">
        <f t="shared" si="2"/>
        <v>8</v>
      </c>
      <c r="C16" s="6" t="s">
        <v>132</v>
      </c>
      <c r="D16" s="17" t="s">
        <v>117</v>
      </c>
      <c r="E16" s="18"/>
      <c r="F16" s="18"/>
      <c r="G16" s="18"/>
      <c r="H16" s="18"/>
      <c r="I16" s="1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1"/>
        <v>0</v>
      </c>
    </row>
    <row r="17" spans="2:17" x14ac:dyDescent="0.25">
      <c r="B17" s="6">
        <v>9</v>
      </c>
      <c r="C17" s="6" t="s">
        <v>133</v>
      </c>
      <c r="D17" s="17" t="s">
        <v>118</v>
      </c>
      <c r="E17" s="18"/>
      <c r="F17" s="18"/>
      <c r="G17" s="18"/>
      <c r="H17" s="18"/>
      <c r="I17" s="1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1"/>
        <v>0</v>
      </c>
    </row>
    <row r="18" spans="2:17" x14ac:dyDescent="0.25">
      <c r="B18" s="6">
        <f t="shared" si="2"/>
        <v>10</v>
      </c>
      <c r="C18" s="6" t="s">
        <v>134</v>
      </c>
      <c r="D18" s="17" t="s">
        <v>119</v>
      </c>
      <c r="E18" s="18"/>
      <c r="F18" s="18"/>
      <c r="G18" s="18"/>
      <c r="H18" s="18"/>
      <c r="I18" s="19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1"/>
        <v>0</v>
      </c>
    </row>
    <row r="19" spans="2:17" x14ac:dyDescent="0.25">
      <c r="B19" s="6">
        <f t="shared" si="2"/>
        <v>11</v>
      </c>
      <c r="C19" s="6" t="s">
        <v>135</v>
      </c>
      <c r="D19" s="17" t="s">
        <v>120</v>
      </c>
      <c r="E19" s="18"/>
      <c r="F19" s="18"/>
      <c r="G19" s="18"/>
      <c r="H19" s="18"/>
      <c r="I19" s="1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1"/>
        <v>0</v>
      </c>
    </row>
    <row r="20" spans="2:17" x14ac:dyDescent="0.25">
      <c r="B20" s="6">
        <f t="shared" si="2"/>
        <v>12</v>
      </c>
      <c r="C20" s="6" t="s">
        <v>136</v>
      </c>
      <c r="D20" s="33" t="s">
        <v>181</v>
      </c>
      <c r="E20" s="34"/>
      <c r="F20" s="34"/>
      <c r="G20" s="34"/>
      <c r="H20" s="34"/>
      <c r="I20" s="3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1"/>
        <v>0</v>
      </c>
    </row>
    <row r="21" spans="2:17" x14ac:dyDescent="0.25">
      <c r="B21" s="6">
        <f t="shared" si="2"/>
        <v>13</v>
      </c>
      <c r="C21" s="6" t="s">
        <v>137</v>
      </c>
      <c r="D21" s="17" t="s">
        <v>121</v>
      </c>
      <c r="E21" s="18"/>
      <c r="F21" s="18"/>
      <c r="G21" s="18"/>
      <c r="H21" s="18"/>
      <c r="I21" s="1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1"/>
        <v>0</v>
      </c>
    </row>
    <row r="22" spans="2:17" x14ac:dyDescent="0.25">
      <c r="B22" s="6">
        <f>B21+1</f>
        <v>14</v>
      </c>
      <c r="C22" s="6" t="s">
        <v>138</v>
      </c>
      <c r="D22" s="17" t="s">
        <v>122</v>
      </c>
      <c r="E22" s="18"/>
      <c r="F22" s="18"/>
      <c r="G22" s="18"/>
      <c r="H22" s="18"/>
      <c r="I22" s="19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1"/>
        <v>0</v>
      </c>
    </row>
    <row r="23" spans="2:17" x14ac:dyDescent="0.25">
      <c r="B23" s="6">
        <f t="shared" si="2"/>
        <v>15</v>
      </c>
      <c r="C23" s="6" t="s">
        <v>139</v>
      </c>
      <c r="D23" s="17" t="s">
        <v>123</v>
      </c>
      <c r="E23" s="18"/>
      <c r="F23" s="18"/>
      <c r="G23" s="18"/>
      <c r="H23" s="18"/>
      <c r="I23" s="19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1"/>
        <v>0</v>
      </c>
    </row>
    <row r="24" spans="2:17" x14ac:dyDescent="0.25">
      <c r="B24" s="6">
        <f t="shared" si="2"/>
        <v>16</v>
      </c>
      <c r="C24" s="43" t="s">
        <v>199</v>
      </c>
      <c r="D24" s="42" t="s">
        <v>30</v>
      </c>
      <c r="E24" s="42"/>
      <c r="F24" s="42"/>
      <c r="G24" s="42"/>
      <c r="H24" s="42"/>
      <c r="I24" s="4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1"/>
        <v>0</v>
      </c>
    </row>
    <row r="25" spans="2:17" x14ac:dyDescent="0.25">
      <c r="B25" s="6">
        <f t="shared" si="2"/>
        <v>17</v>
      </c>
      <c r="C25" s="6" t="s">
        <v>140</v>
      </c>
      <c r="D25" s="42" t="s">
        <v>124</v>
      </c>
      <c r="E25" s="42"/>
      <c r="F25" s="42"/>
      <c r="G25" s="42"/>
      <c r="H25" s="42"/>
      <c r="I25" s="42"/>
      <c r="J25" s="4"/>
      <c r="K25" s="4"/>
      <c r="L25" s="4"/>
      <c r="M25" s="4"/>
      <c r="N25" s="4"/>
      <c r="O25" s="4"/>
      <c r="P25" s="4"/>
      <c r="Q25" s="9">
        <f t="shared" si="1"/>
        <v>0</v>
      </c>
    </row>
    <row r="26" spans="2:17" x14ac:dyDescent="0.25">
      <c r="C26" s="21"/>
      <c r="D26" s="21"/>
      <c r="E26" s="1"/>
      <c r="H26" s="28" t="s">
        <v>19</v>
      </c>
      <c r="I26" s="28"/>
      <c r="J26" s="10">
        <f>COUNTIF(J9:J25,"&gt;=70")</f>
        <v>0</v>
      </c>
      <c r="K26" s="10">
        <f>COUNTIF(K9:K25,"&gt;=70")</f>
        <v>0</v>
      </c>
      <c r="L26" s="10">
        <f>COUNTIF(L9:L25,"&gt;=70")</f>
        <v>0</v>
      </c>
      <c r="M26" s="10">
        <f>COUNTIF(M9:M25,"&gt;=70")</f>
        <v>0</v>
      </c>
      <c r="N26" s="10">
        <f>COUNTIF(N9:N25,"&gt;=70")</f>
        <v>0</v>
      </c>
      <c r="O26" s="10">
        <f>COUNTIF(O9:O25,"&gt;=70")</f>
        <v>0</v>
      </c>
      <c r="P26" s="10">
        <f>COUNTIF(P9:P25,"&gt;=70")</f>
        <v>0</v>
      </c>
      <c r="Q26" s="14">
        <f>COUNTIF(Q9:Q25,"&gt;=70")</f>
        <v>0</v>
      </c>
    </row>
    <row r="27" spans="2:17" x14ac:dyDescent="0.25">
      <c r="C27" s="21"/>
      <c r="D27" s="21"/>
      <c r="E27" s="7"/>
      <c r="H27" s="30" t="s">
        <v>20</v>
      </c>
      <c r="I27" s="30"/>
      <c r="J27" s="11">
        <f>COUNTIF(J9:J25,"&lt;70")</f>
        <v>16</v>
      </c>
      <c r="K27" s="11">
        <f>COUNTIF(K9:K25,"&lt;70")</f>
        <v>16</v>
      </c>
      <c r="L27" s="11">
        <f>COUNTIF(L9:L25,"&lt;70")</f>
        <v>16</v>
      </c>
      <c r="M27" s="11">
        <f>COUNTIF(M9:M25,"&lt;70")</f>
        <v>16</v>
      </c>
      <c r="N27" s="11">
        <f>COUNTIF(N9:N25,"&lt;70")</f>
        <v>16</v>
      </c>
      <c r="O27" s="11">
        <f>COUNTIF(O9:O25,"&lt;70")</f>
        <v>16</v>
      </c>
      <c r="P27" s="11">
        <f>COUNTIF(P9:P25,"&lt;70")</f>
        <v>16</v>
      </c>
      <c r="Q27" s="11">
        <f>COUNTIF(Q9:Q25,"&lt;70")</f>
        <v>17</v>
      </c>
    </row>
    <row r="28" spans="2:17" x14ac:dyDescent="0.25">
      <c r="C28" s="21"/>
      <c r="D28" s="21"/>
      <c r="E28" s="21"/>
      <c r="H28" s="30" t="s">
        <v>21</v>
      </c>
      <c r="I28" s="30"/>
      <c r="J28" s="11">
        <f>COUNT(J9:J25)</f>
        <v>16</v>
      </c>
      <c r="K28" s="11">
        <f>COUNT(K9:K25)</f>
        <v>16</v>
      </c>
      <c r="L28" s="11">
        <f>COUNT(L9:L25)</f>
        <v>16</v>
      </c>
      <c r="M28" s="11">
        <f>COUNT(M9:M25)</f>
        <v>16</v>
      </c>
      <c r="N28" s="11">
        <f>COUNT(N9:N25)</f>
        <v>16</v>
      </c>
      <c r="O28" s="11">
        <f>COUNT(O9:O25)</f>
        <v>16</v>
      </c>
      <c r="P28" s="11">
        <f>COUNT(P9:P25)</f>
        <v>16</v>
      </c>
      <c r="Q28" s="11">
        <f>COUNT(Q9:Q25)</f>
        <v>17</v>
      </c>
    </row>
    <row r="29" spans="2:17" x14ac:dyDescent="0.25">
      <c r="C29" s="21"/>
      <c r="D29" s="21"/>
      <c r="E29" s="1"/>
      <c r="H29" s="31" t="s">
        <v>16</v>
      </c>
      <c r="I29" s="31"/>
      <c r="J29" s="12">
        <f>J26/J28</f>
        <v>0</v>
      </c>
      <c r="K29" s="13">
        <f t="shared" ref="K29:Q29" si="3">K26/K28</f>
        <v>0</v>
      </c>
      <c r="L29" s="13">
        <f t="shared" si="3"/>
        <v>0</v>
      </c>
      <c r="M29" s="13">
        <f t="shared" si="3"/>
        <v>0</v>
      </c>
      <c r="N29" s="13">
        <f t="shared" si="3"/>
        <v>0</v>
      </c>
      <c r="O29" s="13">
        <f t="shared" si="3"/>
        <v>0</v>
      </c>
      <c r="P29" s="13">
        <f t="shared" si="3"/>
        <v>0</v>
      </c>
      <c r="Q29" s="13">
        <f t="shared" si="3"/>
        <v>0</v>
      </c>
    </row>
    <row r="30" spans="2:17" x14ac:dyDescent="0.25">
      <c r="C30" s="21"/>
      <c r="D30" s="21"/>
      <c r="E30" s="1"/>
      <c r="H30" s="31" t="s">
        <v>17</v>
      </c>
      <c r="I30" s="31"/>
      <c r="J30" s="12">
        <f>J27/J28</f>
        <v>1</v>
      </c>
      <c r="K30" s="12">
        <f t="shared" ref="K30:Q30" si="4">K27/K28</f>
        <v>1</v>
      </c>
      <c r="L30" s="13">
        <f t="shared" si="4"/>
        <v>1</v>
      </c>
      <c r="M30" s="13">
        <f t="shared" si="4"/>
        <v>1</v>
      </c>
      <c r="N30" s="13">
        <f t="shared" si="4"/>
        <v>1</v>
      </c>
      <c r="O30" s="13">
        <f t="shared" si="4"/>
        <v>1</v>
      </c>
      <c r="P30" s="13">
        <f t="shared" si="4"/>
        <v>1</v>
      </c>
      <c r="Q30" s="13">
        <f t="shared" si="4"/>
        <v>1</v>
      </c>
    </row>
    <row r="31" spans="2:17" x14ac:dyDescent="0.25">
      <c r="C31" s="21"/>
      <c r="D31" s="21"/>
      <c r="E31" s="7"/>
    </row>
    <row r="32" spans="2:17" x14ac:dyDescent="0.25">
      <c r="C32" s="1"/>
      <c r="D32" s="1"/>
      <c r="E32" s="7"/>
    </row>
    <row r="33" spans="10:16" x14ac:dyDescent="0.25">
      <c r="J33" s="32" t="s">
        <v>25</v>
      </c>
      <c r="K33" s="32"/>
      <c r="L33" s="32"/>
      <c r="M33" s="32"/>
      <c r="N33" s="32"/>
      <c r="O33" s="32"/>
      <c r="P33" s="32"/>
    </row>
    <row r="34" spans="10:16" x14ac:dyDescent="0.25">
      <c r="J34" s="29" t="s">
        <v>18</v>
      </c>
      <c r="K34" s="29"/>
      <c r="L34" s="29"/>
      <c r="M34" s="29"/>
      <c r="N34" s="29"/>
      <c r="O34" s="29"/>
      <c r="P34" s="29"/>
    </row>
  </sheetData>
  <mergeCells count="39">
    <mergeCell ref="D13:I13"/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0:I20"/>
    <mergeCell ref="H27:I27"/>
    <mergeCell ref="C31:D31"/>
    <mergeCell ref="J33:P33"/>
    <mergeCell ref="J34:P34"/>
    <mergeCell ref="C28:E28"/>
    <mergeCell ref="H28:I28"/>
    <mergeCell ref="C29:D29"/>
    <mergeCell ref="H29:I29"/>
    <mergeCell ref="C30:D30"/>
    <mergeCell ref="H30:I30"/>
    <mergeCell ref="C26:D26"/>
    <mergeCell ref="H26:I26"/>
    <mergeCell ref="C27:D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7730-DFCC-406E-8C18-C7CFF03D4191}">
  <dimension ref="B2:X24"/>
  <sheetViews>
    <sheetView zoomScaleNormal="100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24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4" x14ac:dyDescent="0.25">
      <c r="C4" t="s">
        <v>0</v>
      </c>
      <c r="D4" s="26" t="s">
        <v>187</v>
      </c>
      <c r="E4" s="26"/>
      <c r="F4" s="26"/>
      <c r="G4" s="26"/>
      <c r="I4" t="s">
        <v>1</v>
      </c>
      <c r="J4" s="20" t="s">
        <v>201</v>
      </c>
      <c r="K4" s="20"/>
      <c r="M4" t="s">
        <v>2</v>
      </c>
      <c r="N4" s="27">
        <v>45722</v>
      </c>
      <c r="O4" s="27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0" t="s">
        <v>184</v>
      </c>
      <c r="E6" s="20"/>
      <c r="F6" s="20"/>
      <c r="G6" s="20"/>
      <c r="I6" s="21" t="s">
        <v>22</v>
      </c>
      <c r="J6" s="21"/>
      <c r="K6" s="22" t="s">
        <v>24</v>
      </c>
      <c r="L6" s="22"/>
      <c r="M6" s="22"/>
      <c r="N6" s="22"/>
      <c r="O6" s="22"/>
      <c r="P6" s="22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150</v>
      </c>
      <c r="D9" s="42" t="s">
        <v>141</v>
      </c>
      <c r="E9" s="42"/>
      <c r="F9" s="42"/>
      <c r="G9" s="42"/>
      <c r="H9" s="42"/>
      <c r="I9" s="4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 t="shared" ref="Q9" si="0">SUM(J9:P9)/4</f>
        <v>0</v>
      </c>
      <c r="U9" s="1"/>
      <c r="V9" s="1"/>
      <c r="W9" s="1"/>
      <c r="X9" s="1"/>
    </row>
    <row r="10" spans="2:24" x14ac:dyDescent="0.25">
      <c r="B10" s="6">
        <v>2</v>
      </c>
      <c r="C10" s="6" t="s">
        <v>158</v>
      </c>
      <c r="D10" s="42" t="s">
        <v>144</v>
      </c>
      <c r="E10" s="42"/>
      <c r="F10" s="42"/>
      <c r="G10" s="42"/>
      <c r="H10" s="42"/>
      <c r="I10" s="4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5" si="1">SUM(J10:P10)/7</f>
        <v>0</v>
      </c>
    </row>
    <row r="11" spans="2:24" x14ac:dyDescent="0.25">
      <c r="B11" s="6">
        <v>3</v>
      </c>
      <c r="C11" s="6" t="s">
        <v>33</v>
      </c>
      <c r="D11" s="42" t="s">
        <v>145</v>
      </c>
      <c r="E11" s="42"/>
      <c r="F11" s="42"/>
      <c r="G11" s="42"/>
      <c r="H11" s="42"/>
      <c r="I11" s="4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1"/>
        <v>0</v>
      </c>
    </row>
    <row r="12" spans="2:24" x14ac:dyDescent="0.25">
      <c r="B12" s="6">
        <v>4</v>
      </c>
      <c r="C12" s="6" t="s">
        <v>153</v>
      </c>
      <c r="D12" s="42" t="s">
        <v>146</v>
      </c>
      <c r="E12" s="42"/>
      <c r="F12" s="42"/>
      <c r="G12" s="42"/>
      <c r="H12" s="42"/>
      <c r="I12" s="4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1"/>
        <v>0</v>
      </c>
    </row>
    <row r="13" spans="2:24" x14ac:dyDescent="0.25">
      <c r="B13" s="6">
        <v>5</v>
      </c>
      <c r="C13" s="6" t="s">
        <v>36</v>
      </c>
      <c r="D13" s="42" t="s">
        <v>29</v>
      </c>
      <c r="E13" s="42"/>
      <c r="F13" s="42"/>
      <c r="G13" s="42"/>
      <c r="H13" s="42"/>
      <c r="I13" s="4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1"/>
        <v>0</v>
      </c>
    </row>
    <row r="14" spans="2:24" x14ac:dyDescent="0.25">
      <c r="B14" s="6">
        <v>6</v>
      </c>
      <c r="C14" s="6" t="s">
        <v>155</v>
      </c>
      <c r="D14" s="42" t="s">
        <v>148</v>
      </c>
      <c r="E14" s="42"/>
      <c r="F14" s="42"/>
      <c r="G14" s="42"/>
      <c r="H14" s="42"/>
      <c r="I14" s="42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1"/>
        <v>0</v>
      </c>
    </row>
    <row r="15" spans="2:24" x14ac:dyDescent="0.25">
      <c r="B15" s="6">
        <v>7</v>
      </c>
      <c r="C15" s="6" t="s">
        <v>129</v>
      </c>
      <c r="D15" s="42" t="s">
        <v>30</v>
      </c>
      <c r="E15" s="42"/>
      <c r="F15" s="42"/>
      <c r="G15" s="42"/>
      <c r="H15" s="42"/>
      <c r="I15" s="4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1"/>
        <v>0</v>
      </c>
    </row>
    <row r="16" spans="2:24" x14ac:dyDescent="0.25">
      <c r="C16" s="21"/>
      <c r="D16" s="21"/>
      <c r="E16" s="1"/>
      <c r="H16" s="28" t="s">
        <v>19</v>
      </c>
      <c r="I16" s="28"/>
      <c r="J16" s="10">
        <f t="shared" ref="J16:Q16" si="2">COUNTIF(J9:J15,"&gt;=70")</f>
        <v>0</v>
      </c>
      <c r="K16" s="10">
        <f t="shared" si="2"/>
        <v>0</v>
      </c>
      <c r="L16" s="10">
        <f t="shared" si="2"/>
        <v>0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 t="shared" si="2"/>
        <v>0</v>
      </c>
      <c r="Q16" s="14">
        <f t="shared" si="2"/>
        <v>0</v>
      </c>
    </row>
    <row r="17" spans="3:17" x14ac:dyDescent="0.25">
      <c r="C17" s="21"/>
      <c r="D17" s="21"/>
      <c r="E17" s="7"/>
      <c r="H17" s="30" t="s">
        <v>20</v>
      </c>
      <c r="I17" s="30"/>
      <c r="J17" s="11">
        <f t="shared" ref="J17:Q17" si="3">COUNTIF(J9:J15,"&lt;70")</f>
        <v>7</v>
      </c>
      <c r="K17" s="11">
        <f t="shared" si="3"/>
        <v>7</v>
      </c>
      <c r="L17" s="11">
        <f t="shared" si="3"/>
        <v>7</v>
      </c>
      <c r="M17" s="11">
        <f t="shared" si="3"/>
        <v>7</v>
      </c>
      <c r="N17" s="11">
        <f t="shared" si="3"/>
        <v>7</v>
      </c>
      <c r="O17" s="11">
        <f t="shared" si="3"/>
        <v>7</v>
      </c>
      <c r="P17" s="11">
        <f t="shared" si="3"/>
        <v>7</v>
      </c>
      <c r="Q17" s="11">
        <f t="shared" si="3"/>
        <v>7</v>
      </c>
    </row>
    <row r="18" spans="3:17" x14ac:dyDescent="0.25">
      <c r="C18" s="21"/>
      <c r="D18" s="21"/>
      <c r="E18" s="21"/>
      <c r="H18" s="30" t="s">
        <v>21</v>
      </c>
      <c r="I18" s="30"/>
      <c r="J18" s="11">
        <f t="shared" ref="J18:Q18" si="4">COUNT(J9:J15)</f>
        <v>7</v>
      </c>
      <c r="K18" s="11">
        <f t="shared" si="4"/>
        <v>7</v>
      </c>
      <c r="L18" s="11">
        <f t="shared" si="4"/>
        <v>7</v>
      </c>
      <c r="M18" s="11">
        <f t="shared" si="4"/>
        <v>7</v>
      </c>
      <c r="N18" s="11">
        <f t="shared" si="4"/>
        <v>7</v>
      </c>
      <c r="O18" s="11">
        <f t="shared" si="4"/>
        <v>7</v>
      </c>
      <c r="P18" s="11">
        <f t="shared" si="4"/>
        <v>7</v>
      </c>
      <c r="Q18" s="11">
        <f t="shared" si="4"/>
        <v>7</v>
      </c>
    </row>
    <row r="19" spans="3:17" x14ac:dyDescent="0.25">
      <c r="C19" s="21"/>
      <c r="D19" s="21"/>
      <c r="E19" s="1"/>
      <c r="H19" s="31" t="s">
        <v>16</v>
      </c>
      <c r="I19" s="31"/>
      <c r="J19" s="12">
        <f>J16/J18</f>
        <v>0</v>
      </c>
      <c r="K19" s="13">
        <f t="shared" ref="K19:Q19" si="5">K16/K18</f>
        <v>0</v>
      </c>
      <c r="L19" s="13">
        <f t="shared" si="5"/>
        <v>0</v>
      </c>
      <c r="M19" s="13">
        <f t="shared" si="5"/>
        <v>0</v>
      </c>
      <c r="N19" s="13">
        <f t="shared" si="5"/>
        <v>0</v>
      </c>
      <c r="O19" s="13">
        <f t="shared" si="5"/>
        <v>0</v>
      </c>
      <c r="P19" s="13">
        <f t="shared" si="5"/>
        <v>0</v>
      </c>
      <c r="Q19" s="13">
        <f t="shared" si="5"/>
        <v>0</v>
      </c>
    </row>
    <row r="20" spans="3:17" x14ac:dyDescent="0.25">
      <c r="C20" s="21"/>
      <c r="D20" s="21"/>
      <c r="E20" s="1"/>
      <c r="H20" s="31" t="s">
        <v>17</v>
      </c>
      <c r="I20" s="31"/>
      <c r="J20" s="12">
        <f>J17/J18</f>
        <v>1</v>
      </c>
      <c r="K20" s="12">
        <f t="shared" ref="K20:Q20" si="6">K17/K18</f>
        <v>1</v>
      </c>
      <c r="L20" s="13">
        <f t="shared" si="6"/>
        <v>1</v>
      </c>
      <c r="M20" s="13">
        <f t="shared" si="6"/>
        <v>1</v>
      </c>
      <c r="N20" s="13">
        <f t="shared" si="6"/>
        <v>1</v>
      </c>
      <c r="O20" s="13">
        <f t="shared" si="6"/>
        <v>1</v>
      </c>
      <c r="P20" s="13">
        <f t="shared" si="6"/>
        <v>1</v>
      </c>
      <c r="Q20" s="13">
        <f t="shared" si="6"/>
        <v>1</v>
      </c>
    </row>
    <row r="21" spans="3:17" x14ac:dyDescent="0.25">
      <c r="C21" s="21"/>
      <c r="D21" s="21"/>
      <c r="E21" s="7"/>
    </row>
    <row r="22" spans="3:17" x14ac:dyDescent="0.25">
      <c r="C22" s="1"/>
      <c r="D22" s="1"/>
      <c r="E22" s="7"/>
    </row>
    <row r="23" spans="3:17" x14ac:dyDescent="0.25">
      <c r="J23" s="32" t="s">
        <v>25</v>
      </c>
      <c r="K23" s="32"/>
      <c r="L23" s="32"/>
      <c r="M23" s="32"/>
      <c r="N23" s="32"/>
      <c r="O23" s="32"/>
      <c r="P23" s="32"/>
    </row>
    <row r="24" spans="3:17" x14ac:dyDescent="0.25">
      <c r="J24" s="29" t="s">
        <v>18</v>
      </c>
      <c r="K24" s="29"/>
      <c r="L24" s="29"/>
      <c r="M24" s="29"/>
      <c r="N24" s="29"/>
      <c r="O24" s="29"/>
      <c r="P24" s="29"/>
    </row>
  </sheetData>
  <mergeCells count="29">
    <mergeCell ref="C21:D21"/>
    <mergeCell ref="J23:P23"/>
    <mergeCell ref="J24:P24"/>
    <mergeCell ref="C18:E18"/>
    <mergeCell ref="H18:I18"/>
    <mergeCell ref="C19:D19"/>
    <mergeCell ref="H19:I19"/>
    <mergeCell ref="C20:D20"/>
    <mergeCell ref="H20:I20"/>
    <mergeCell ref="D15:I15"/>
    <mergeCell ref="C16:D16"/>
    <mergeCell ref="H16:I16"/>
    <mergeCell ref="C17:D17"/>
    <mergeCell ref="H17:I17"/>
    <mergeCell ref="D8:I8"/>
    <mergeCell ref="D9:I9"/>
    <mergeCell ref="D14:I14"/>
    <mergeCell ref="D10:I10"/>
    <mergeCell ref="D11:I11"/>
    <mergeCell ref="D12:I12"/>
    <mergeCell ref="D13:I13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38"/>
  <sheetViews>
    <sheetView tabSelected="1" zoomScaleNormal="100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26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6" x14ac:dyDescent="0.25">
      <c r="C4" t="s">
        <v>0</v>
      </c>
      <c r="D4" s="26" t="s">
        <v>185</v>
      </c>
      <c r="E4" s="26"/>
      <c r="F4" s="26"/>
      <c r="G4" s="26"/>
      <c r="I4" t="s">
        <v>1</v>
      </c>
      <c r="J4" s="20" t="s">
        <v>201</v>
      </c>
      <c r="K4" s="20"/>
      <c r="M4" t="s">
        <v>2</v>
      </c>
      <c r="N4" s="27">
        <v>45722</v>
      </c>
      <c r="O4" s="27"/>
    </row>
    <row r="5" spans="2:26" ht="6.75" customHeight="1" x14ac:dyDescent="0.25">
      <c r="D5" s="5"/>
      <c r="E5" s="5"/>
      <c r="F5" s="5"/>
      <c r="G5" s="5"/>
    </row>
    <row r="6" spans="2:26" x14ac:dyDescent="0.25">
      <c r="C6" t="s">
        <v>3</v>
      </c>
      <c r="D6" s="20" t="s">
        <v>186</v>
      </c>
      <c r="E6" s="20"/>
      <c r="F6" s="20"/>
      <c r="G6" s="20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25">
      <c r="B9" s="6">
        <v>1</v>
      </c>
      <c r="C9" s="6" t="s">
        <v>173</v>
      </c>
      <c r="D9" s="42" t="s">
        <v>160</v>
      </c>
      <c r="E9" s="42"/>
      <c r="F9" s="42"/>
      <c r="G9" s="42"/>
      <c r="H9" s="42"/>
      <c r="I9" s="4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0</v>
      </c>
    </row>
    <row r="10" spans="2:26" x14ac:dyDescent="0.25">
      <c r="B10" s="6">
        <f>B9+1</f>
        <v>2</v>
      </c>
      <c r="C10" s="6" t="s">
        <v>151</v>
      </c>
      <c r="D10" s="42" t="s">
        <v>142</v>
      </c>
      <c r="E10" s="42"/>
      <c r="F10" s="42"/>
      <c r="G10" s="42"/>
      <c r="H10" s="42"/>
      <c r="I10" s="4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9" si="0">SUM(J10:P10)/5</f>
        <v>0</v>
      </c>
    </row>
    <row r="11" spans="2:26" x14ac:dyDescent="0.25">
      <c r="B11" s="6">
        <f t="shared" ref="B11:B29" si="1">B10+1</f>
        <v>3</v>
      </c>
      <c r="C11" s="6" t="s">
        <v>34</v>
      </c>
      <c r="D11" s="42" t="s">
        <v>26</v>
      </c>
      <c r="E11" s="42"/>
      <c r="F11" s="42"/>
      <c r="G11" s="42"/>
      <c r="H11" s="42"/>
      <c r="I11" s="4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26" x14ac:dyDescent="0.25">
      <c r="B12" s="6">
        <f t="shared" si="1"/>
        <v>4</v>
      </c>
      <c r="C12" s="6" t="s">
        <v>157</v>
      </c>
      <c r="D12" s="42" t="s">
        <v>143</v>
      </c>
      <c r="E12" s="42"/>
      <c r="F12" s="42"/>
      <c r="G12" s="42"/>
      <c r="H12" s="42"/>
      <c r="I12" s="4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26" x14ac:dyDescent="0.25">
      <c r="B13" s="6">
        <f t="shared" si="1"/>
        <v>5</v>
      </c>
      <c r="C13" s="6" t="s">
        <v>174</v>
      </c>
      <c r="D13" s="42" t="s">
        <v>161</v>
      </c>
      <c r="E13" s="42"/>
      <c r="F13" s="42"/>
      <c r="G13" s="42"/>
      <c r="H13" s="42"/>
      <c r="I13" s="4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</row>
    <row r="14" spans="2:26" x14ac:dyDescent="0.25">
      <c r="B14" s="6">
        <f t="shared" si="1"/>
        <v>6</v>
      </c>
      <c r="C14" s="6" t="s">
        <v>32</v>
      </c>
      <c r="D14" s="42" t="s">
        <v>27</v>
      </c>
      <c r="E14" s="42"/>
      <c r="F14" s="42"/>
      <c r="G14" s="42"/>
      <c r="H14" s="42"/>
      <c r="I14" s="42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</row>
    <row r="15" spans="2:26" x14ac:dyDescent="0.25">
      <c r="B15" s="6">
        <f t="shared" si="1"/>
        <v>7</v>
      </c>
      <c r="C15" s="6" t="s">
        <v>175</v>
      </c>
      <c r="D15" s="42" t="s">
        <v>162</v>
      </c>
      <c r="E15" s="42"/>
      <c r="F15" s="42"/>
      <c r="G15" s="42"/>
      <c r="H15" s="42"/>
      <c r="I15" s="4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</row>
    <row r="16" spans="2:26" x14ac:dyDescent="0.25">
      <c r="B16" s="6">
        <v>8</v>
      </c>
      <c r="C16" s="6" t="s">
        <v>152</v>
      </c>
      <c r="D16" s="42" t="s">
        <v>28</v>
      </c>
      <c r="E16" s="42"/>
      <c r="F16" s="42"/>
      <c r="G16" s="42"/>
      <c r="H16" s="42"/>
      <c r="I16" s="4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</row>
    <row r="17" spans="2:17" x14ac:dyDescent="0.25">
      <c r="B17" s="6">
        <f t="shared" si="1"/>
        <v>9</v>
      </c>
      <c r="C17" s="6" t="s">
        <v>35</v>
      </c>
      <c r="D17" s="42" t="s">
        <v>163</v>
      </c>
      <c r="E17" s="42"/>
      <c r="F17" s="42"/>
      <c r="G17" s="42"/>
      <c r="H17" s="42"/>
      <c r="I17" s="4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</row>
    <row r="18" spans="2:17" x14ac:dyDescent="0.25">
      <c r="B18" s="6">
        <f t="shared" si="1"/>
        <v>10</v>
      </c>
      <c r="C18" s="6" t="s">
        <v>154</v>
      </c>
      <c r="D18" s="42" t="s">
        <v>147</v>
      </c>
      <c r="E18" s="42"/>
      <c r="F18" s="42"/>
      <c r="G18" s="42"/>
      <c r="H18" s="42"/>
      <c r="I18" s="4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</row>
    <row r="19" spans="2:17" x14ac:dyDescent="0.25">
      <c r="B19" s="6">
        <f t="shared" si="1"/>
        <v>11</v>
      </c>
      <c r="C19" s="6" t="s">
        <v>37</v>
      </c>
      <c r="D19" s="42" t="s">
        <v>164</v>
      </c>
      <c r="E19" s="42"/>
      <c r="F19" s="42"/>
      <c r="G19" s="42"/>
      <c r="H19" s="42"/>
      <c r="I19" s="4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</row>
    <row r="20" spans="2:17" x14ac:dyDescent="0.25">
      <c r="B20" s="6">
        <f t="shared" si="1"/>
        <v>12</v>
      </c>
      <c r="C20" s="6" t="s">
        <v>38</v>
      </c>
      <c r="D20" s="42" t="s">
        <v>165</v>
      </c>
      <c r="E20" s="42"/>
      <c r="F20" s="42"/>
      <c r="G20" s="42"/>
      <c r="H20" s="42"/>
      <c r="I20" s="4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</row>
    <row r="21" spans="2:17" x14ac:dyDescent="0.25">
      <c r="B21" s="6">
        <f t="shared" si="1"/>
        <v>13</v>
      </c>
      <c r="C21" s="6" t="s">
        <v>39</v>
      </c>
      <c r="D21" s="42" t="s">
        <v>166</v>
      </c>
      <c r="E21" s="42"/>
      <c r="F21" s="42"/>
      <c r="G21" s="42"/>
      <c r="H21" s="42"/>
      <c r="I21" s="4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</row>
    <row r="22" spans="2:17" x14ac:dyDescent="0.25">
      <c r="B22" s="6">
        <f t="shared" si="1"/>
        <v>14</v>
      </c>
      <c r="C22" s="6" t="s">
        <v>176</v>
      </c>
      <c r="D22" s="42" t="s">
        <v>167</v>
      </c>
      <c r="E22" s="42"/>
      <c r="F22" s="42"/>
      <c r="G22" s="42"/>
      <c r="H22" s="42"/>
      <c r="I22" s="4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</row>
    <row r="23" spans="2:17" x14ac:dyDescent="0.25">
      <c r="B23" s="6">
        <f t="shared" si="1"/>
        <v>15</v>
      </c>
      <c r="C23" s="6" t="s">
        <v>40</v>
      </c>
      <c r="D23" s="42" t="s">
        <v>168</v>
      </c>
      <c r="E23" s="42"/>
      <c r="F23" s="42"/>
      <c r="G23" s="42"/>
      <c r="H23" s="42"/>
      <c r="I23" s="4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</row>
    <row r="24" spans="2:17" x14ac:dyDescent="0.25">
      <c r="B24" s="6">
        <f t="shared" si="1"/>
        <v>16</v>
      </c>
      <c r="C24" s="6" t="s">
        <v>177</v>
      </c>
      <c r="D24" s="42" t="s">
        <v>169</v>
      </c>
      <c r="E24" s="42"/>
      <c r="F24" s="42"/>
      <c r="G24" s="42"/>
      <c r="H24" s="42"/>
      <c r="I24" s="4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</row>
    <row r="25" spans="2:17" x14ac:dyDescent="0.25">
      <c r="B25" s="6">
        <f t="shared" si="1"/>
        <v>17</v>
      </c>
      <c r="C25" s="6" t="s">
        <v>178</v>
      </c>
      <c r="D25" s="42" t="s">
        <v>170</v>
      </c>
      <c r="E25" s="42"/>
      <c r="F25" s="42"/>
      <c r="G25" s="42"/>
      <c r="H25" s="42"/>
      <c r="I25" s="42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0</v>
      </c>
    </row>
    <row r="26" spans="2:17" x14ac:dyDescent="0.25">
      <c r="B26" s="6">
        <f t="shared" si="1"/>
        <v>18</v>
      </c>
      <c r="C26" s="6" t="s">
        <v>156</v>
      </c>
      <c r="D26" s="42" t="s">
        <v>149</v>
      </c>
      <c r="E26" s="42"/>
      <c r="F26" s="42"/>
      <c r="G26" s="42"/>
      <c r="H26" s="42"/>
      <c r="I26" s="4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0</v>
      </c>
    </row>
    <row r="27" spans="2:17" x14ac:dyDescent="0.25">
      <c r="B27" s="6">
        <f t="shared" si="1"/>
        <v>19</v>
      </c>
      <c r="C27" s="6" t="s">
        <v>179</v>
      </c>
      <c r="D27" s="42" t="s">
        <v>171</v>
      </c>
      <c r="E27" s="42"/>
      <c r="F27" s="42"/>
      <c r="G27" s="42"/>
      <c r="H27" s="42"/>
      <c r="I27" s="4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0</v>
      </c>
    </row>
    <row r="28" spans="2:17" x14ac:dyDescent="0.25">
      <c r="B28" s="6">
        <f t="shared" si="1"/>
        <v>20</v>
      </c>
      <c r="C28" s="6" t="s">
        <v>41</v>
      </c>
      <c r="D28" s="42" t="s">
        <v>31</v>
      </c>
      <c r="E28" s="42"/>
      <c r="F28" s="42"/>
      <c r="G28" s="42"/>
      <c r="H28" s="42"/>
      <c r="I28" s="4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0</v>
      </c>
    </row>
    <row r="29" spans="2:17" x14ac:dyDescent="0.25">
      <c r="B29" s="6">
        <f t="shared" si="1"/>
        <v>21</v>
      </c>
      <c r="C29" s="6" t="s">
        <v>180</v>
      </c>
      <c r="D29" s="42" t="s">
        <v>172</v>
      </c>
      <c r="E29" s="42"/>
      <c r="F29" s="42"/>
      <c r="G29" s="42"/>
      <c r="H29" s="42"/>
      <c r="I29" s="42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0</v>
      </c>
    </row>
    <row r="30" spans="2:17" x14ac:dyDescent="0.25">
      <c r="C30" s="21"/>
      <c r="D30" s="21"/>
      <c r="E30" s="1"/>
      <c r="H30" s="28" t="s">
        <v>19</v>
      </c>
      <c r="I30" s="28"/>
      <c r="J30" s="10">
        <f t="shared" ref="J30:Q30" si="2">COUNTIF(J9:J29,"&gt;=70")</f>
        <v>0</v>
      </c>
      <c r="K30" s="10">
        <f t="shared" si="2"/>
        <v>0</v>
      </c>
      <c r="L30" s="10">
        <f t="shared" si="2"/>
        <v>0</v>
      </c>
      <c r="M30" s="10">
        <f t="shared" si="2"/>
        <v>0</v>
      </c>
      <c r="N30" s="10">
        <f t="shared" si="2"/>
        <v>0</v>
      </c>
      <c r="O30" s="10">
        <f t="shared" si="2"/>
        <v>0</v>
      </c>
      <c r="P30" s="10">
        <f t="shared" si="2"/>
        <v>0</v>
      </c>
      <c r="Q30" s="14">
        <f t="shared" si="2"/>
        <v>0</v>
      </c>
    </row>
    <row r="31" spans="2:17" x14ac:dyDescent="0.25">
      <c r="C31" s="21"/>
      <c r="D31" s="21"/>
      <c r="E31" s="7"/>
      <c r="H31" s="30" t="s">
        <v>20</v>
      </c>
      <c r="I31" s="30"/>
      <c r="J31" s="11">
        <f t="shared" ref="J31:Q31" si="3">COUNTIF(J9:J29,"&lt;70")</f>
        <v>21</v>
      </c>
      <c r="K31" s="11">
        <f t="shared" si="3"/>
        <v>21</v>
      </c>
      <c r="L31" s="11">
        <f t="shared" si="3"/>
        <v>21</v>
      </c>
      <c r="M31" s="11">
        <f t="shared" si="3"/>
        <v>21</v>
      </c>
      <c r="N31" s="11">
        <f t="shared" si="3"/>
        <v>21</v>
      </c>
      <c r="O31" s="11">
        <f t="shared" si="3"/>
        <v>21</v>
      </c>
      <c r="P31" s="11">
        <f t="shared" si="3"/>
        <v>21</v>
      </c>
      <c r="Q31" s="11">
        <f t="shared" si="3"/>
        <v>21</v>
      </c>
    </row>
    <row r="32" spans="2:17" x14ac:dyDescent="0.25">
      <c r="C32" s="21"/>
      <c r="D32" s="21"/>
      <c r="E32" s="21"/>
      <c r="H32" s="30" t="s">
        <v>21</v>
      </c>
      <c r="I32" s="30"/>
      <c r="J32" s="11">
        <f t="shared" ref="J32:Q32" si="4">COUNT(J9:J29)</f>
        <v>21</v>
      </c>
      <c r="K32" s="11">
        <f t="shared" si="4"/>
        <v>21</v>
      </c>
      <c r="L32" s="11">
        <f t="shared" si="4"/>
        <v>21</v>
      </c>
      <c r="M32" s="11">
        <f t="shared" si="4"/>
        <v>21</v>
      </c>
      <c r="N32" s="11">
        <f t="shared" si="4"/>
        <v>21</v>
      </c>
      <c r="O32" s="11">
        <f t="shared" si="4"/>
        <v>21</v>
      </c>
      <c r="P32" s="11">
        <f t="shared" si="4"/>
        <v>21</v>
      </c>
      <c r="Q32" s="11">
        <f t="shared" si="4"/>
        <v>21</v>
      </c>
    </row>
    <row r="33" spans="3:17" x14ac:dyDescent="0.25">
      <c r="C33" s="21"/>
      <c r="D33" s="21"/>
      <c r="E33" s="1"/>
      <c r="H33" s="31" t="s">
        <v>16</v>
      </c>
      <c r="I33" s="31"/>
      <c r="J33" s="12">
        <f>J30/J32</f>
        <v>0</v>
      </c>
      <c r="K33" s="13">
        <f t="shared" ref="K33:Q33" si="5">K30/K32</f>
        <v>0</v>
      </c>
      <c r="L33" s="13">
        <f t="shared" si="5"/>
        <v>0</v>
      </c>
      <c r="M33" s="13">
        <f t="shared" si="5"/>
        <v>0</v>
      </c>
      <c r="N33" s="13">
        <f t="shared" si="5"/>
        <v>0</v>
      </c>
      <c r="O33" s="13">
        <f t="shared" si="5"/>
        <v>0</v>
      </c>
      <c r="P33" s="13">
        <f t="shared" si="5"/>
        <v>0</v>
      </c>
      <c r="Q33" s="13">
        <f t="shared" si="5"/>
        <v>0</v>
      </c>
    </row>
    <row r="34" spans="3:17" x14ac:dyDescent="0.25">
      <c r="C34" s="21"/>
      <c r="D34" s="21"/>
      <c r="E34" s="1"/>
      <c r="H34" s="31" t="s">
        <v>17</v>
      </c>
      <c r="I34" s="31"/>
      <c r="J34" s="12">
        <f>J31/J32</f>
        <v>1</v>
      </c>
      <c r="K34" s="12">
        <f t="shared" ref="K34:Q34" si="6">K31/K32</f>
        <v>1</v>
      </c>
      <c r="L34" s="13">
        <f t="shared" si="6"/>
        <v>1</v>
      </c>
      <c r="M34" s="13">
        <f t="shared" si="6"/>
        <v>1</v>
      </c>
      <c r="N34" s="13">
        <f t="shared" si="6"/>
        <v>1</v>
      </c>
      <c r="O34" s="13">
        <f t="shared" si="6"/>
        <v>1</v>
      </c>
      <c r="P34" s="13">
        <f t="shared" si="6"/>
        <v>1</v>
      </c>
      <c r="Q34" s="13">
        <f t="shared" si="6"/>
        <v>1</v>
      </c>
    </row>
    <row r="35" spans="3:17" x14ac:dyDescent="0.25">
      <c r="C35" s="21"/>
      <c r="D35" s="21"/>
      <c r="E35" s="7"/>
    </row>
    <row r="36" spans="3:17" x14ac:dyDescent="0.25">
      <c r="C36" s="1"/>
      <c r="D36" s="1"/>
      <c r="E36" s="7"/>
    </row>
    <row r="37" spans="3:17" x14ac:dyDescent="0.25">
      <c r="J37" s="32" t="s">
        <v>25</v>
      </c>
      <c r="K37" s="32"/>
      <c r="L37" s="32"/>
      <c r="M37" s="32"/>
      <c r="N37" s="32"/>
      <c r="O37" s="32"/>
      <c r="P37" s="32"/>
    </row>
    <row r="38" spans="3:17" x14ac:dyDescent="0.25">
      <c r="J38" s="29" t="s">
        <v>18</v>
      </c>
      <c r="K38" s="29"/>
      <c r="L38" s="29"/>
      <c r="M38" s="29"/>
      <c r="N38" s="29"/>
      <c r="O38" s="29"/>
      <c r="P38" s="29"/>
    </row>
  </sheetData>
  <mergeCells count="43">
    <mergeCell ref="J37:P37"/>
    <mergeCell ref="J38:P38"/>
    <mergeCell ref="C33:D33"/>
    <mergeCell ref="H33:I33"/>
    <mergeCell ref="C34:D34"/>
    <mergeCell ref="H34:I34"/>
    <mergeCell ref="C35:D35"/>
    <mergeCell ref="C30:D30"/>
    <mergeCell ref="H30:I30"/>
    <mergeCell ref="C31:D31"/>
    <mergeCell ref="H31:I31"/>
    <mergeCell ref="C32:E32"/>
    <mergeCell ref="H32:I32"/>
    <mergeCell ref="D25:I25"/>
    <mergeCell ref="D26:I26"/>
    <mergeCell ref="D27:I27"/>
    <mergeCell ref="D28:I28"/>
    <mergeCell ref="D29:I29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SIMU-A-25</vt:lpstr>
      <vt:lpstr>SIMU-B-25</vt:lpstr>
      <vt:lpstr>ADO-II-25</vt:lpstr>
      <vt:lpstr>TOPMAN-25</vt:lpstr>
      <vt:lpstr>MAID-25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 contreras contreras</cp:lastModifiedBy>
  <cp:lastPrinted>2023-03-21T15:13:53Z</cp:lastPrinted>
  <dcterms:created xsi:type="dcterms:W3CDTF">2023-03-14T19:16:59Z</dcterms:created>
  <dcterms:modified xsi:type="dcterms:W3CDTF">2025-03-07T02:06:51Z</dcterms:modified>
</cp:coreProperties>
</file>